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Dokumente\Vereinigungen\AVÖ Aktuarvereinigung Österreichs\"/>
    </mc:Choice>
  </mc:AlternateContent>
  <bookViews>
    <workbookView xWindow="0" yWindow="0" windowWidth="19200" windowHeight="9795"/>
  </bookViews>
  <sheets>
    <sheet name="Input-Parameter" sheetId="5" r:id="rId1"/>
  </sheets>
  <definedNames>
    <definedName name="Folder">'Input-Parameter'!$K$11</definedName>
    <definedName name="SimTool_ErrorMessage">'Input-Parameter'!$O$17</definedName>
    <definedName name="SimTool_Exe">'Input-Parameter'!$K$12</definedName>
    <definedName name="SimTool_ExitCode">'Input-Parameter'!$O$15</definedName>
    <definedName name="SimTool_LogMessage">'Input-Parameter'!$O$16</definedName>
    <definedName name="SimTool_Version">'Input-Parameter'!$R$15</definedName>
  </definedNames>
  <calcPr calcId="152511"/>
</workbook>
</file>

<file path=xl/calcChain.xml><?xml version="1.0" encoding="utf-8"?>
<calcChain xmlns="http://schemas.openxmlformats.org/spreadsheetml/2006/main">
  <c r="J33" i="5" l="1"/>
  <c r="J32" i="5" l="1"/>
  <c r="J31" i="5"/>
  <c r="J30" i="5"/>
  <c r="J29" i="5"/>
  <c r="J28" i="5"/>
  <c r="J27" i="5"/>
  <c r="J26" i="5"/>
  <c r="L94" i="5" l="1"/>
  <c r="J94" i="5" s="1"/>
  <c r="E94" i="5" s="1"/>
  <c r="L95" i="5"/>
  <c r="J95" i="5" s="1"/>
  <c r="E95" i="5" s="1"/>
  <c r="L96" i="5"/>
  <c r="J96" i="5" s="1"/>
  <c r="E96" i="5" s="1"/>
  <c r="L97" i="5"/>
  <c r="J97" i="5" s="1"/>
  <c r="E97" i="5" s="1"/>
  <c r="L98" i="5"/>
  <c r="J98" i="5" s="1"/>
  <c r="E98" i="5" s="1"/>
  <c r="L99" i="5"/>
  <c r="J99" i="5" s="1"/>
  <c r="E99" i="5" s="1"/>
  <c r="L100" i="5"/>
  <c r="J100" i="5" s="1"/>
  <c r="E100" i="5" s="1"/>
  <c r="L101" i="5"/>
  <c r="J101" i="5" s="1"/>
  <c r="E101" i="5" s="1"/>
  <c r="L102" i="5"/>
  <c r="J102" i="5" s="1"/>
  <c r="E102" i="5" s="1"/>
  <c r="L103" i="5"/>
  <c r="J103" i="5" s="1"/>
  <c r="E103" i="5" s="1"/>
  <c r="L104" i="5"/>
  <c r="J104" i="5" s="1"/>
  <c r="E104" i="5" s="1"/>
  <c r="L105" i="5"/>
  <c r="J105" i="5" s="1"/>
  <c r="E105" i="5" s="1"/>
  <c r="L106" i="5"/>
  <c r="J106" i="5" s="1"/>
  <c r="E106" i="5" s="1"/>
  <c r="L107" i="5"/>
  <c r="J107" i="5" s="1"/>
  <c r="E107" i="5" s="1"/>
  <c r="L108" i="5"/>
  <c r="J108" i="5" s="1"/>
  <c r="E108" i="5" s="1"/>
  <c r="L109" i="5"/>
  <c r="J109" i="5" s="1"/>
  <c r="E109" i="5" s="1"/>
  <c r="L110" i="5"/>
  <c r="J110" i="5" s="1"/>
  <c r="E110" i="5" s="1"/>
  <c r="L111" i="5"/>
  <c r="J111" i="5" s="1"/>
  <c r="E111" i="5" s="1"/>
  <c r="L112" i="5"/>
  <c r="J112" i="5" s="1"/>
  <c r="E112" i="5" s="1"/>
  <c r="L113" i="5"/>
  <c r="J113" i="5" s="1"/>
  <c r="E113" i="5" s="1"/>
  <c r="L114" i="5"/>
  <c r="J114" i="5" s="1"/>
  <c r="E114" i="5" s="1"/>
  <c r="L115" i="5"/>
  <c r="J115" i="5" s="1"/>
  <c r="E115" i="5" s="1"/>
  <c r="L116" i="5"/>
  <c r="J116" i="5" s="1"/>
  <c r="E116" i="5" s="1"/>
  <c r="L117" i="5"/>
  <c r="J117" i="5" s="1"/>
  <c r="E117" i="5" s="1"/>
  <c r="L118" i="5"/>
  <c r="J118" i="5" s="1"/>
  <c r="E118" i="5" s="1"/>
  <c r="L119" i="5"/>
  <c r="J119" i="5" s="1"/>
  <c r="E119" i="5" s="1"/>
  <c r="L120" i="5"/>
  <c r="J120" i="5" s="1"/>
  <c r="E120" i="5" s="1"/>
  <c r="L121" i="5"/>
  <c r="J121" i="5" s="1"/>
  <c r="E121" i="5" s="1"/>
  <c r="L122" i="5"/>
  <c r="J122" i="5" s="1"/>
  <c r="E122" i="5" s="1"/>
  <c r="L123" i="5"/>
  <c r="J123" i="5" s="1"/>
  <c r="E123" i="5" s="1"/>
  <c r="L124" i="5"/>
  <c r="J124" i="5" s="1"/>
  <c r="E124" i="5" s="1"/>
  <c r="L125" i="5"/>
  <c r="J125" i="5" s="1"/>
  <c r="E125" i="5" s="1"/>
  <c r="L126" i="5"/>
  <c r="J126" i="5" s="1"/>
  <c r="E126" i="5" s="1"/>
  <c r="L127" i="5"/>
  <c r="J127" i="5" s="1"/>
  <c r="E127" i="5" s="1"/>
  <c r="L128" i="5"/>
  <c r="J128" i="5" s="1"/>
  <c r="E128" i="5" s="1"/>
  <c r="L129" i="5"/>
  <c r="J129" i="5" s="1"/>
  <c r="E129" i="5" s="1"/>
  <c r="L130" i="5"/>
  <c r="J130" i="5" s="1"/>
  <c r="E130" i="5" s="1"/>
  <c r="L131" i="5"/>
  <c r="J131" i="5" s="1"/>
  <c r="E131" i="5" s="1"/>
  <c r="L132" i="5"/>
  <c r="J132" i="5" s="1"/>
  <c r="E132" i="5" s="1"/>
  <c r="L133" i="5"/>
  <c r="J133" i="5" s="1"/>
  <c r="E133" i="5" s="1"/>
  <c r="L134" i="5"/>
  <c r="J134" i="5" s="1"/>
  <c r="E134" i="5" s="1"/>
  <c r="L135" i="5"/>
  <c r="J135" i="5" s="1"/>
  <c r="E135" i="5" s="1"/>
  <c r="L136" i="5"/>
  <c r="J136" i="5" s="1"/>
  <c r="E136" i="5" s="1"/>
  <c r="L137" i="5"/>
  <c r="J137" i="5" s="1"/>
  <c r="E137" i="5" s="1"/>
  <c r="L138" i="5"/>
  <c r="J138" i="5" s="1"/>
  <c r="E138" i="5" s="1"/>
  <c r="L139" i="5"/>
  <c r="J139" i="5" s="1"/>
  <c r="E139" i="5" s="1"/>
  <c r="L140" i="5"/>
  <c r="J140" i="5" s="1"/>
  <c r="E140" i="5" s="1"/>
  <c r="L141" i="5"/>
  <c r="J141" i="5" s="1"/>
  <c r="E141" i="5" s="1"/>
  <c r="L142" i="5"/>
  <c r="J142" i="5" s="1"/>
  <c r="E142" i="5" s="1"/>
  <c r="L143" i="5"/>
  <c r="J143" i="5" s="1"/>
  <c r="E143" i="5" s="1"/>
  <c r="L144" i="5"/>
  <c r="J144" i="5" s="1"/>
  <c r="E144" i="5" s="1"/>
  <c r="L145" i="5"/>
  <c r="J145" i="5" s="1"/>
  <c r="E145" i="5" s="1"/>
  <c r="L146" i="5"/>
  <c r="J146" i="5" s="1"/>
  <c r="E146" i="5" s="1"/>
  <c r="L147" i="5"/>
  <c r="J147" i="5" s="1"/>
  <c r="E147" i="5" s="1"/>
  <c r="L148" i="5"/>
  <c r="J148" i="5" s="1"/>
  <c r="E148" i="5" s="1"/>
  <c r="L149" i="5"/>
  <c r="J149" i="5" s="1"/>
  <c r="E149" i="5" s="1"/>
  <c r="E33" i="5"/>
  <c r="E32" i="5"/>
  <c r="E28" i="5"/>
  <c r="E29" i="5"/>
  <c r="E30" i="5"/>
  <c r="E31" i="5"/>
  <c r="E27" i="5"/>
  <c r="E26" i="5"/>
  <c r="L89" i="5"/>
  <c r="L54" i="5"/>
  <c r="L78" i="5"/>
  <c r="L70" i="5"/>
  <c r="L50" i="5"/>
  <c r="L52" i="5"/>
  <c r="L60" i="5"/>
  <c r="L91" i="5"/>
  <c r="L86" i="5"/>
  <c r="L69" i="5"/>
  <c r="L75" i="5"/>
  <c r="L84" i="5"/>
  <c r="L67" i="5"/>
  <c r="L88" i="5"/>
  <c r="L62" i="5"/>
  <c r="L71" i="5"/>
  <c r="L66" i="5"/>
  <c r="L80" i="5"/>
  <c r="L82" i="5"/>
  <c r="L59" i="5"/>
  <c r="L68" i="5"/>
  <c r="L74" i="5"/>
  <c r="L55" i="5"/>
  <c r="L77" i="5"/>
  <c r="L65" i="5"/>
  <c r="L85" i="5"/>
  <c r="L79" i="5"/>
  <c r="L51" i="5"/>
  <c r="L63" i="5"/>
  <c r="L73" i="5"/>
  <c r="L93" i="5"/>
  <c r="L58" i="5"/>
  <c r="L72" i="5"/>
  <c r="L53" i="5"/>
  <c r="L56" i="5"/>
  <c r="L61" i="5"/>
  <c r="L87" i="5"/>
  <c r="L92" i="5"/>
  <c r="L64" i="5"/>
  <c r="L57" i="5"/>
  <c r="L81" i="5"/>
  <c r="L83" i="5"/>
  <c r="L76" i="5"/>
  <c r="L90" i="5"/>
  <c r="J67" i="5" l="1"/>
  <c r="E67" i="5" s="1"/>
  <c r="J72" i="5"/>
  <c r="E72" i="5" s="1"/>
  <c r="J51" i="5"/>
  <c r="E51" i="5" s="1"/>
  <c r="J59" i="5"/>
  <c r="E59" i="5" s="1"/>
  <c r="J66" i="5"/>
  <c r="E66" i="5" s="1"/>
  <c r="J76" i="5"/>
  <c r="E76" i="5" s="1"/>
  <c r="J77" i="5"/>
  <c r="E77" i="5" s="1"/>
  <c r="J53" i="5"/>
  <c r="E53" i="5" s="1"/>
  <c r="J68" i="5"/>
  <c r="E68" i="5" s="1"/>
  <c r="J80" i="5"/>
  <c r="E80" i="5" s="1"/>
  <c r="J69" i="5"/>
  <c r="E69" i="5" s="1"/>
  <c r="J86" i="5"/>
  <c r="E86" i="5" s="1"/>
  <c r="J52" i="5"/>
  <c r="E52" i="5" s="1"/>
  <c r="J90" i="5"/>
  <c r="E90" i="5" s="1"/>
  <c r="J87" i="5"/>
  <c r="E87" i="5" s="1"/>
  <c r="J93" i="5"/>
  <c r="E93" i="5" s="1"/>
  <c r="J54" i="5"/>
  <c r="E54" i="5" s="1"/>
  <c r="J70" i="5"/>
  <c r="E70" i="5" s="1"/>
  <c r="J61" i="5"/>
  <c r="E61" i="5" s="1"/>
  <c r="J88" i="5"/>
  <c r="E88" i="5" s="1"/>
  <c r="J82" i="5"/>
  <c r="E82" i="5" s="1"/>
  <c r="J56" i="5"/>
  <c r="E56" i="5" s="1"/>
  <c r="J92" i="5"/>
  <c r="E92" i="5" s="1"/>
  <c r="J78" i="5"/>
  <c r="E78" i="5" s="1"/>
  <c r="J83" i="5"/>
  <c r="E83" i="5" s="1"/>
  <c r="J81" i="5"/>
  <c r="E81" i="5" s="1"/>
  <c r="J75" i="5"/>
  <c r="E75" i="5" s="1"/>
  <c r="J50" i="5"/>
  <c r="E50" i="5" s="1"/>
  <c r="J60" i="5"/>
  <c r="E60" i="5" s="1"/>
  <c r="J64" i="5"/>
  <c r="E64" i="5" s="1"/>
  <c r="J63" i="5"/>
  <c r="E63" i="5" s="1"/>
  <c r="J73" i="5"/>
  <c r="E73" i="5" s="1"/>
  <c r="J84" i="5"/>
  <c r="E84" i="5" s="1"/>
  <c r="J58" i="5"/>
  <c r="E58" i="5" s="1"/>
  <c r="J62" i="5"/>
  <c r="E62" i="5" s="1"/>
  <c r="J55" i="5"/>
  <c r="E55" i="5" s="1"/>
  <c r="J85" i="5"/>
  <c r="E85" i="5" s="1"/>
  <c r="J65" i="5"/>
  <c r="E65" i="5" s="1"/>
  <c r="J91" i="5"/>
  <c r="E91" i="5" s="1"/>
  <c r="J79" i="5"/>
  <c r="E79" i="5" s="1"/>
  <c r="J57" i="5"/>
  <c r="E57" i="5" s="1"/>
  <c r="J74" i="5"/>
  <c r="E74" i="5" s="1"/>
  <c r="J71" i="5"/>
  <c r="E71" i="5" s="1"/>
  <c r="J89" i="5"/>
  <c r="E89" i="5" s="1"/>
</calcChain>
</file>

<file path=xl/sharedStrings.xml><?xml version="1.0" encoding="utf-8"?>
<sst xmlns="http://schemas.openxmlformats.org/spreadsheetml/2006/main" count="237" uniqueCount="209">
  <si>
    <t>Simulations-Parameter</t>
  </si>
  <si>
    <t>Kapitalmarkt-Parameter</t>
  </si>
  <si>
    <t>Deckungsstock-Parameter</t>
  </si>
  <si>
    <t>K(-1)</t>
  </si>
  <si>
    <t>K(-2)</t>
  </si>
  <si>
    <t>K(-3)</t>
  </si>
  <si>
    <t>K(-4)</t>
  </si>
  <si>
    <t>K(-5)</t>
  </si>
  <si>
    <t>K(-6)</t>
  </si>
  <si>
    <t>K(-7)</t>
  </si>
  <si>
    <t>K(-8)</t>
  </si>
  <si>
    <t>K(-9)</t>
  </si>
  <si>
    <t>K(-10)</t>
  </si>
  <si>
    <t>K(-11)</t>
  </si>
  <si>
    <t>K(-12)</t>
  </si>
  <si>
    <t>K(-13)</t>
  </si>
  <si>
    <t>K(-14)</t>
  </si>
  <si>
    <t>K(-15)</t>
  </si>
  <si>
    <t>K(-16)</t>
  </si>
  <si>
    <t>K(-17)</t>
  </si>
  <si>
    <t>K(-18)</t>
  </si>
  <si>
    <t>K(-19)</t>
  </si>
  <si>
    <t>K(-20)</t>
  </si>
  <si>
    <t>K(-21)</t>
  </si>
  <si>
    <t>K(-22)</t>
  </si>
  <si>
    <t>K(-23)</t>
  </si>
  <si>
    <t>K(-24)</t>
  </si>
  <si>
    <t>K(-25)</t>
  </si>
  <si>
    <t>K(-26)</t>
  </si>
  <si>
    <t>K(-27)</t>
  </si>
  <si>
    <t>K(-28)</t>
  </si>
  <si>
    <t>K(-29)</t>
  </si>
  <si>
    <t>K(-30)</t>
  </si>
  <si>
    <t>K(-31)</t>
  </si>
  <si>
    <t>K(-32)</t>
  </si>
  <si>
    <t>K(-33)</t>
  </si>
  <si>
    <t>K(-34)</t>
  </si>
  <si>
    <t>K(-35)</t>
  </si>
  <si>
    <t>K(-36)</t>
  </si>
  <si>
    <t>K(-37)</t>
  </si>
  <si>
    <t>K(-38)</t>
  </si>
  <si>
    <t>K(-39)</t>
  </si>
  <si>
    <t>K(-40)</t>
  </si>
  <si>
    <t>K(-41)</t>
  </si>
  <si>
    <t>K(-42)</t>
  </si>
  <si>
    <t>K(-43)</t>
  </si>
  <si>
    <t>K(-44)</t>
  </si>
  <si>
    <t>K(-45)</t>
  </si>
  <si>
    <t>K(-46)</t>
  </si>
  <si>
    <t>K(-47)</t>
  </si>
  <si>
    <t>K(-48)</t>
  </si>
  <si>
    <t>K(-49)</t>
  </si>
  <si>
    <t>K(-50)</t>
  </si>
  <si>
    <t>K(-51)</t>
  </si>
  <si>
    <t>K(-52)</t>
  </si>
  <si>
    <t>K(-53)</t>
  </si>
  <si>
    <t>K(-54)</t>
  </si>
  <si>
    <t>K(-55)</t>
  </si>
  <si>
    <t>K(-56)</t>
  </si>
  <si>
    <t>K(-57)</t>
  </si>
  <si>
    <t>K(-58)</t>
  </si>
  <si>
    <t>K(-59)</t>
  </si>
  <si>
    <t>K(-60)</t>
  </si>
  <si>
    <t>K(-61)</t>
  </si>
  <si>
    <t>K(-62)</t>
  </si>
  <si>
    <t>K(-63)</t>
  </si>
  <si>
    <t>K(-64)</t>
  </si>
  <si>
    <t>K(-65)</t>
  </si>
  <si>
    <t>K(-66)</t>
  </si>
  <si>
    <t>K(-67)</t>
  </si>
  <si>
    <t>K(-68)</t>
  </si>
  <si>
    <t>K(-69)</t>
  </si>
  <si>
    <t>K(-70)</t>
  </si>
  <si>
    <t>K(-71)</t>
  </si>
  <si>
    <t>K(-72)</t>
  </si>
  <si>
    <t>K(-73)</t>
  </si>
  <si>
    <t>K(-74)</t>
  </si>
  <si>
    <t>K(-75)</t>
  </si>
  <si>
    <t>K(-76)</t>
  </si>
  <si>
    <t>K(-77)</t>
  </si>
  <si>
    <t>K(-78)</t>
  </si>
  <si>
    <t>K(-79)</t>
  </si>
  <si>
    <t>K(-80)</t>
  </si>
  <si>
    <t>K(-81)</t>
  </si>
  <si>
    <t>K(-82)</t>
  </si>
  <si>
    <t>K(-83)</t>
  </si>
  <si>
    <t>K(-84)</t>
  </si>
  <si>
    <t>K(-85)</t>
  </si>
  <si>
    <t>K(-86)</t>
  </si>
  <si>
    <t>K(-87)</t>
  </si>
  <si>
    <t>K(-88)</t>
  </si>
  <si>
    <t>K(-89)</t>
  </si>
  <si>
    <t>K(-90)</t>
  </si>
  <si>
    <t>K(-91)</t>
  </si>
  <si>
    <t>K(-92)</t>
  </si>
  <si>
    <t>K(-93)</t>
  </si>
  <si>
    <t>K(-94)</t>
  </si>
  <si>
    <t>K(-95)</t>
  </si>
  <si>
    <t>K(-96)</t>
  </si>
  <si>
    <t>K(-97)</t>
  </si>
  <si>
    <t>K(-98)</t>
  </si>
  <si>
    <t>K(-99)</t>
  </si>
  <si>
    <t>K(-100)</t>
  </si>
  <si>
    <t>Historische Kupons</t>
  </si>
  <si>
    <r>
      <t>Risikoprämie der Short Rate für y(t): d</t>
    </r>
    <r>
      <rPr>
        <vertAlign val="subscript"/>
        <sz val="11"/>
        <color theme="1"/>
        <rFont val="Verdana"/>
        <family val="2"/>
        <scheme val="minor"/>
      </rPr>
      <t>y</t>
    </r>
  </si>
  <si>
    <t>Mean Reversion Speed von x(t): a</t>
  </si>
  <si>
    <t>Mean Reversion Speed von y(t): b</t>
  </si>
  <si>
    <t>Parameter der stochastischen Prozesse</t>
  </si>
  <si>
    <r>
      <t>β</t>
    </r>
    <r>
      <rPr>
        <vertAlign val="subscript"/>
        <sz val="11"/>
        <color theme="1"/>
        <rFont val="Verdana"/>
        <family val="2"/>
        <scheme val="minor"/>
      </rPr>
      <t>0</t>
    </r>
  </si>
  <si>
    <r>
      <t>β</t>
    </r>
    <r>
      <rPr>
        <vertAlign val="subscript"/>
        <sz val="11"/>
        <color theme="1"/>
        <rFont val="Verdana"/>
        <family val="2"/>
        <scheme val="minor"/>
      </rPr>
      <t>1</t>
    </r>
  </si>
  <si>
    <r>
      <t>β</t>
    </r>
    <r>
      <rPr>
        <vertAlign val="subscript"/>
        <sz val="11"/>
        <color theme="1"/>
        <rFont val="Verdana"/>
        <family val="2"/>
        <scheme val="minor"/>
      </rPr>
      <t>2</t>
    </r>
  </si>
  <si>
    <r>
      <t>β</t>
    </r>
    <r>
      <rPr>
        <vertAlign val="subscript"/>
        <sz val="11"/>
        <color theme="1"/>
        <rFont val="Verdana"/>
        <family val="2"/>
        <scheme val="minor"/>
      </rPr>
      <t>3</t>
    </r>
  </si>
  <si>
    <r>
      <rPr>
        <sz val="11"/>
        <color theme="1"/>
        <rFont val="Verdana"/>
        <family val="2"/>
      </rPr>
      <t>τ</t>
    </r>
    <r>
      <rPr>
        <vertAlign val="subscript"/>
        <sz val="11"/>
        <color theme="1"/>
        <rFont val="Verdana"/>
        <family val="2"/>
        <scheme val="minor"/>
      </rPr>
      <t>1</t>
    </r>
  </si>
  <si>
    <r>
      <t>τ</t>
    </r>
    <r>
      <rPr>
        <vertAlign val="subscript"/>
        <sz val="11"/>
        <color theme="1"/>
        <rFont val="Verdana"/>
        <family val="2"/>
        <scheme val="minor"/>
      </rPr>
      <t>2</t>
    </r>
  </si>
  <si>
    <t>Duration d</t>
  </si>
  <si>
    <r>
      <t xml:space="preserve">Aktienanteil </t>
    </r>
    <r>
      <rPr>
        <sz val="11"/>
        <color theme="1"/>
        <rFont val="Verdana"/>
        <family val="2"/>
      </rPr>
      <t>Ψ</t>
    </r>
  </si>
  <si>
    <t>Kosten K</t>
  </si>
  <si>
    <t>Rechnungszins RZ</t>
  </si>
  <si>
    <t>Beteiligungsquote BQ</t>
  </si>
  <si>
    <r>
      <t>Gesamtverzinsung d. ersten Jahres GVZ</t>
    </r>
    <r>
      <rPr>
        <vertAlign val="subscript"/>
        <sz val="11"/>
        <color theme="1"/>
        <rFont val="Verdana"/>
        <family val="2"/>
        <scheme val="minor"/>
      </rPr>
      <t>0</t>
    </r>
  </si>
  <si>
    <t>Historische Aktienrenditen</t>
  </si>
  <si>
    <t>Seed für Zufallszahlen</t>
  </si>
  <si>
    <r>
      <t>Deckungsstockrendite d. ersten Jahres R</t>
    </r>
    <r>
      <rPr>
        <vertAlign val="subscript"/>
        <sz val="11"/>
        <color theme="1"/>
        <rFont val="Verdana"/>
        <family val="2"/>
        <scheme val="minor"/>
      </rPr>
      <t>0</t>
    </r>
  </si>
  <si>
    <t>Datum</t>
  </si>
  <si>
    <t>1997-12</t>
  </si>
  <si>
    <t>1998-12</t>
  </si>
  <si>
    <t>1999-12</t>
  </si>
  <si>
    <t>2000-12</t>
  </si>
  <si>
    <t>2001-12</t>
  </si>
  <si>
    <t>2002-12</t>
  </si>
  <si>
    <t>2003-12</t>
  </si>
  <si>
    <t>2004-12</t>
  </si>
  <si>
    <t>2005-12</t>
  </si>
  <si>
    <t>2006-12</t>
  </si>
  <si>
    <t>2007-12</t>
  </si>
  <si>
    <t>2008-12</t>
  </si>
  <si>
    <t>2009-12</t>
  </si>
  <si>
    <t>2010-12</t>
  </si>
  <si>
    <t>2011-12</t>
  </si>
  <si>
    <t>2012-12</t>
  </si>
  <si>
    <t>2013-12</t>
  </si>
  <si>
    <t>2014-12</t>
  </si>
  <si>
    <t>2015-12</t>
  </si>
  <si>
    <t>1996-12</t>
  </si>
  <si>
    <t>Risikoprämie der Basis-Aktie λ</t>
  </si>
  <si>
    <r>
      <t xml:space="preserve">Volatilität des Aktienanteils </t>
    </r>
    <r>
      <rPr>
        <sz val="11"/>
        <color theme="1"/>
        <rFont val="Verdana"/>
        <family val="2"/>
      </rPr>
      <t>σ</t>
    </r>
    <r>
      <rPr>
        <vertAlign val="subscript"/>
        <sz val="11"/>
        <color theme="1"/>
        <rFont val="Verdana"/>
        <family val="2"/>
      </rPr>
      <t>F</t>
    </r>
  </si>
  <si>
    <t>Rendite vor einem Jahr</t>
  </si>
  <si>
    <t>Rendite vor zwei Jahren</t>
  </si>
  <si>
    <t>Projektionsdauer</t>
  </si>
  <si>
    <t>Aufschlag für Österreich</t>
  </si>
  <si>
    <t>1995-12</t>
  </si>
  <si>
    <t>1994-12</t>
  </si>
  <si>
    <t>1993-12</t>
  </si>
  <si>
    <t>1992-12</t>
  </si>
  <si>
    <t>1991-12</t>
  </si>
  <si>
    <t>1990-12</t>
  </si>
  <si>
    <t>1989-12</t>
  </si>
  <si>
    <t>1988-12</t>
  </si>
  <si>
    <t>1987-12</t>
  </si>
  <si>
    <t>1986-12</t>
  </si>
  <si>
    <t>1985-12</t>
  </si>
  <si>
    <t>1984-12</t>
  </si>
  <si>
    <t>1983-12</t>
  </si>
  <si>
    <t>1982-12</t>
  </si>
  <si>
    <t>1981-12</t>
  </si>
  <si>
    <t>1980-12</t>
  </si>
  <si>
    <t>1979-12</t>
  </si>
  <si>
    <t>1978-12</t>
  </si>
  <si>
    <t>1977-12</t>
  </si>
  <si>
    <t>1976-12</t>
  </si>
  <si>
    <t>1975-12</t>
  </si>
  <si>
    <t>1974-12</t>
  </si>
  <si>
    <t>1973-12</t>
  </si>
  <si>
    <t>1972-12</t>
  </si>
  <si>
    <t>https://www.bundesbank.de/Navigation/DE/Statistiken/Zeitreihen_Datenbanken/Geld_und_Kapitalmaerkte/geld_und_kapitalmaerkte_list_node.html?listId=www_skms_it03c</t>
  </si>
  <si>
    <t>Anfängliche Zinskurve (Nelson-Siegel-Svensson)</t>
  </si>
  <si>
    <t>Parameter inkl. Aufschlag</t>
  </si>
  <si>
    <t>Kupons inkl. Aufschlag</t>
  </si>
  <si>
    <t>Kupons Deutsche Bundesbank</t>
  </si>
  <si>
    <t>Herleitung historische Kupons</t>
  </si>
  <si>
    <t>Nelson-Siegel-Svensson-Parameter der Deutschen Bundesbank</t>
  </si>
  <si>
    <t>Quelle für die Nelson-Siegel-Svensson-Parameter der Deutschen Bundesbank</t>
  </si>
  <si>
    <t>Parameter PIA</t>
  </si>
  <si>
    <r>
      <t>Beginn der Extrapolation (t</t>
    </r>
    <r>
      <rPr>
        <vertAlign val="superscript"/>
        <sz val="11"/>
        <color theme="1"/>
        <rFont val="Verdana"/>
        <family val="2"/>
        <scheme val="minor"/>
      </rPr>
      <t>^</t>
    </r>
    <r>
      <rPr>
        <sz val="11"/>
        <color theme="1"/>
        <rFont val="Verdana"/>
        <family val="2"/>
        <scheme val="minor"/>
      </rPr>
      <t>)</t>
    </r>
  </si>
  <si>
    <r>
      <t>Spot Rate ab Beginn der Extrapolation (z</t>
    </r>
    <r>
      <rPr>
        <vertAlign val="superscript"/>
        <sz val="11"/>
        <color theme="1"/>
        <rFont val="Verdana"/>
        <family val="2"/>
        <scheme val="minor"/>
      </rPr>
      <t>^</t>
    </r>
    <r>
      <rPr>
        <sz val="11"/>
        <color theme="1"/>
        <rFont val="Verdana"/>
        <family val="2"/>
        <scheme val="minor"/>
      </rPr>
      <t>)</t>
    </r>
  </si>
  <si>
    <r>
      <t>t</t>
    </r>
    <r>
      <rPr>
        <vertAlign val="superscript"/>
        <sz val="11"/>
        <color theme="1"/>
        <rFont val="Verdana"/>
        <family val="2"/>
        <scheme val="minor"/>
      </rPr>
      <t>^</t>
    </r>
  </si>
  <si>
    <r>
      <t>z</t>
    </r>
    <r>
      <rPr>
        <vertAlign val="superscript"/>
        <sz val="11"/>
        <color theme="1"/>
        <rFont val="Verdana"/>
        <family val="2"/>
        <scheme val="minor"/>
      </rPr>
      <t>^</t>
    </r>
  </si>
  <si>
    <t>t</t>
  </si>
  <si>
    <r>
      <t>τ</t>
    </r>
    <r>
      <rPr>
        <vertAlign val="subscript"/>
        <sz val="11"/>
        <color theme="1"/>
        <rFont val="Verdana"/>
        <family val="2"/>
        <scheme val="minor"/>
      </rPr>
      <t>1</t>
    </r>
  </si>
  <si>
    <t>Legende</t>
  </si>
  <si>
    <r>
      <t>Risikoprämie der Short Rate für x(t): d</t>
    </r>
    <r>
      <rPr>
        <vertAlign val="subscript"/>
        <sz val="11"/>
        <color theme="1"/>
        <rFont val="Verdana"/>
        <family val="2"/>
        <scheme val="minor"/>
      </rPr>
      <t>x</t>
    </r>
  </si>
  <si>
    <t>Herleitung anfängliche Zinskurve (Nelson-Siegel-Svensson)</t>
  </si>
  <si>
    <t>in [-1,1]</t>
  </si>
  <si>
    <t>in [0,1]</t>
  </si>
  <si>
    <r>
      <t>Volatilität der Basis-Aktie σ</t>
    </r>
    <r>
      <rPr>
        <vertAlign val="subscript"/>
        <sz val="11"/>
        <color theme="1"/>
        <rFont val="Verdana"/>
        <family val="2"/>
        <scheme val="minor"/>
      </rPr>
      <t>S</t>
    </r>
  </si>
  <si>
    <r>
      <rPr>
        <sz val="11"/>
        <color theme="1"/>
        <rFont val="Verdana"/>
        <family val="2"/>
        <scheme val="minor"/>
      </rPr>
      <t>Volatilität von x(t): σ</t>
    </r>
  </si>
  <si>
    <r>
      <rPr>
        <sz val="11"/>
        <color theme="1"/>
        <rFont val="Verdana"/>
        <family val="2"/>
        <scheme val="minor"/>
      </rPr>
      <t>Volatilität von y(t): η</t>
    </r>
  </si>
  <si>
    <t>Eingabefeld für unternehmensindividuelle Parameter</t>
  </si>
  <si>
    <t>Eingabefeld</t>
  </si>
  <si>
    <t>Hinweis: Felder dürfen nicht ausgeschnitten (STRG + X) werden, da es ansonsten zu Fehlern kommen kann.</t>
  </si>
  <si>
    <t>Simulationstool
Branchenstandard für klassische Produkte im österreichischen Versicherungsmarkt
(PRIIP der Kategorie 4)</t>
  </si>
  <si>
    <t>≥ Rechnungszins</t>
  </si>
  <si>
    <t>&gt; 0</t>
  </si>
  <si>
    <t>≠ 0</t>
  </si>
  <si>
    <t>≥ 0</t>
  </si>
  <si>
    <t>Jahre in ganzen Zahlen &gt; 0</t>
  </si>
  <si>
    <t>aus Eingaben berechnetes oder per Makro gefülltes Feld</t>
  </si>
  <si>
    <t>Version 1.0.0.7</t>
  </si>
  <si>
    <t>Korrelation zwischen x und y: 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</si>
</sst>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#,##0.00000"/>
    <numFmt numFmtId="166" formatCode="#,##0.000"/>
  </numFmts>
  <fonts count="11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i/>
      <sz val="11"/>
      <color theme="1"/>
      <name val="Verdana"/>
      <family val="2"/>
      <scheme val="minor"/>
    </font>
    <font>
      <vertAlign val="subscript"/>
      <sz val="11"/>
      <color theme="1"/>
      <name val="Verdana"/>
      <family val="2"/>
      <scheme val="minor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11"/>
      <color theme="1"/>
      <name val="Verdana"/>
      <family val="2"/>
      <scheme val="minor"/>
    </font>
    <font>
      <b/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i/>
      <u/>
      <sz val="11"/>
      <color theme="10"/>
      <name val="Verdana"/>
      <family val="2"/>
      <scheme val="minor"/>
    </font>
    <font>
      <vertAlign val="superscript"/>
      <sz val="11"/>
      <color theme="1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4" fontId="0" fillId="2" borderId="0" xfId="0" applyNumberFormat="1" applyFill="1" applyBorder="1"/>
    <xf numFmtId="10" fontId="0" fillId="2" borderId="0" xfId="0" applyNumberFormat="1" applyFill="1" applyBorder="1"/>
    <xf numFmtId="0" fontId="0" fillId="2" borderId="0" xfId="0" applyFill="1" applyBorder="1"/>
    <xf numFmtId="0" fontId="0" fillId="2" borderId="4" xfId="0" applyFill="1" applyBorder="1"/>
    <xf numFmtId="0" fontId="0" fillId="0" borderId="4" xfId="0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2" fillId="0" borderId="6" xfId="0" applyFont="1" applyBorder="1"/>
    <xf numFmtId="164" fontId="0" fillId="2" borderId="4" xfId="0" applyNumberFormat="1" applyFill="1" applyBorder="1"/>
    <xf numFmtId="164" fontId="0" fillId="2" borderId="0" xfId="0" applyNumberFormat="1" applyFill="1" applyBorder="1"/>
    <xf numFmtId="164" fontId="0" fillId="2" borderId="0" xfId="0" applyNumberFormat="1" applyFont="1" applyFill="1" applyBorder="1"/>
    <xf numFmtId="0" fontId="1" fillId="0" borderId="6" xfId="0" applyFont="1" applyFill="1" applyBorder="1" applyAlignment="1">
      <alignment horizontal="left"/>
    </xf>
    <xf numFmtId="10" fontId="0" fillId="0" borderId="0" xfId="0" applyNumberFormat="1"/>
    <xf numFmtId="0" fontId="0" fillId="0" borderId="0" xfId="0" applyFont="1" applyBorder="1" applyAlignment="1">
      <alignment horizontal="right"/>
    </xf>
    <xf numFmtId="0" fontId="2" fillId="0" borderId="1" xfId="0" applyFont="1" applyFill="1" applyBorder="1"/>
    <xf numFmtId="0" fontId="0" fillId="0" borderId="11" xfId="0" applyBorder="1"/>
    <xf numFmtId="0" fontId="0" fillId="0" borderId="12" xfId="0" applyBorder="1"/>
    <xf numFmtId="165" fontId="0" fillId="2" borderId="0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0" xfId="0" applyNumberFormat="1" applyFill="1" applyBorder="1"/>
    <xf numFmtId="165" fontId="0" fillId="2" borderId="2" xfId="0" applyNumberFormat="1" applyFill="1" applyBorder="1"/>
    <xf numFmtId="0" fontId="0" fillId="0" borderId="10" xfId="0" applyBorder="1"/>
    <xf numFmtId="165" fontId="0" fillId="2" borderId="4" xfId="0" applyNumberFormat="1" applyFill="1" applyBorder="1"/>
    <xf numFmtId="165" fontId="0" fillId="2" borderId="5" xfId="0" applyNumberFormat="1" applyFill="1" applyBorder="1"/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9" fontId="0" fillId="2" borderId="0" xfId="0" applyNumberFormat="1" applyFill="1" applyBorder="1"/>
    <xf numFmtId="9" fontId="0" fillId="2" borderId="4" xfId="0" applyNumberFormat="1" applyFill="1" applyBorder="1"/>
    <xf numFmtId="0" fontId="2" fillId="0" borderId="0" xfId="0" applyFont="1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0" fillId="0" borderId="7" xfId="0" applyFill="1" applyBorder="1"/>
    <xf numFmtId="0" fontId="2" fillId="0" borderId="7" xfId="0" applyFont="1" applyBorder="1"/>
    <xf numFmtId="10" fontId="0" fillId="0" borderId="0" xfId="1" applyNumberFormat="1" applyFont="1"/>
    <xf numFmtId="0" fontId="2" fillId="0" borderId="10" xfId="0" applyFont="1" applyBorder="1"/>
    <xf numFmtId="0" fontId="9" fillId="0" borderId="0" xfId="2" applyFont="1"/>
    <xf numFmtId="0" fontId="1" fillId="0" borderId="0" xfId="0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10" fontId="0" fillId="2" borderId="0" xfId="1" applyNumberFormat="1" applyFont="1" applyFill="1" applyBorder="1"/>
    <xf numFmtId="0" fontId="0" fillId="2" borderId="2" xfId="0" applyFill="1" applyBorder="1"/>
    <xf numFmtId="4" fontId="0" fillId="2" borderId="2" xfId="0" applyNumberFormat="1" applyFill="1" applyBorder="1"/>
    <xf numFmtId="164" fontId="0" fillId="2" borderId="5" xfId="0" applyNumberFormat="1" applyFill="1" applyBorder="1"/>
    <xf numFmtId="0" fontId="1" fillId="0" borderId="4" xfId="0" applyFont="1" applyBorder="1"/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7" xfId="0" applyFont="1" applyBorder="1"/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166" fontId="0" fillId="2" borderId="0" xfId="1" applyNumberFormat="1" applyFont="1" applyFill="1" applyBorder="1"/>
    <xf numFmtId="0" fontId="0" fillId="0" borderId="10" xfId="0" applyBorder="1" applyAlignment="1">
      <alignment horizontal="right"/>
    </xf>
    <xf numFmtId="0" fontId="0" fillId="0" borderId="11" xfId="0" applyFill="1" applyBorder="1" applyAlignment="1"/>
    <xf numFmtId="0" fontId="0" fillId="0" borderId="12" xfId="0" applyFill="1" applyBorder="1" applyAlignment="1"/>
    <xf numFmtId="0" fontId="0" fillId="2" borderId="1" xfId="0" applyFill="1" applyBorder="1"/>
    <xf numFmtId="0" fontId="0" fillId="0" borderId="4" xfId="0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4" borderId="9" xfId="0" applyFill="1" applyBorder="1" applyAlignment="1">
      <alignment horizontal="left"/>
    </xf>
    <xf numFmtId="10" fontId="0" fillId="2" borderId="4" xfId="0" applyNumberFormat="1" applyFill="1" applyBorder="1"/>
    <xf numFmtId="0" fontId="0" fillId="2" borderId="0" xfId="0" applyFill="1" applyBorder="1"/>
    <xf numFmtId="0" fontId="0" fillId="0" borderId="0" xfId="0" applyFont="1" applyBorder="1"/>
    <xf numFmtId="0" fontId="0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6" fontId="0" fillId="4" borderId="0" xfId="0" applyNumberFormat="1" applyFill="1" applyBorder="1"/>
    <xf numFmtId="0" fontId="0" fillId="4" borderId="0" xfId="0" applyFill="1" applyBorder="1"/>
    <xf numFmtId="4" fontId="0" fillId="4" borderId="0" xfId="0" applyNumberFormat="1" applyFill="1" applyBorder="1"/>
    <xf numFmtId="164" fontId="0" fillId="4" borderId="4" xfId="0" applyNumberFormat="1" applyFill="1" applyBorder="1"/>
    <xf numFmtId="10" fontId="0" fillId="4" borderId="0" xfId="1" applyNumberFormat="1" applyFont="1" applyFill="1" applyBorder="1"/>
    <xf numFmtId="10" fontId="0" fillId="4" borderId="4" xfId="1" applyNumberFormat="1" applyFont="1" applyFill="1" applyBorder="1"/>
    <xf numFmtId="0" fontId="0" fillId="4" borderId="1" xfId="0" applyFill="1" applyBorder="1"/>
    <xf numFmtId="0" fontId="2" fillId="0" borderId="0" xfId="0" applyFont="1"/>
    <xf numFmtId="164" fontId="2" fillId="0" borderId="0" xfId="0" applyNumberFormat="1" applyFont="1" applyBorder="1" applyAlignment="1">
      <alignment horizontal="left"/>
    </xf>
    <xf numFmtId="0" fontId="0" fillId="5" borderId="1" xfId="0" applyFill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5" xfId="0" applyBorder="1" applyAlignment="1">
      <alignment horizontal="right" vertical="center"/>
    </xf>
    <xf numFmtId="3" fontId="0" fillId="5" borderId="0" xfId="0" applyNumberFormat="1" applyFont="1" applyFill="1" applyBorder="1"/>
    <xf numFmtId="10" fontId="0" fillId="5" borderId="0" xfId="0" applyNumberFormat="1" applyFont="1" applyFill="1" applyBorder="1"/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ill="1" applyBorder="1"/>
    <xf numFmtId="0" fontId="0" fillId="2" borderId="2" xfId="0" applyFill="1" applyBorder="1"/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fa2-0">
  <a:themeElements>
    <a:clrScheme name="ifaFarbenXLS2-0">
      <a:dk1>
        <a:srgbClr val="5A5A5A"/>
      </a:dk1>
      <a:lt1>
        <a:srgbClr val="FFFFFF"/>
      </a:lt1>
      <a:dk2>
        <a:srgbClr val="C00000"/>
      </a:dk2>
      <a:lt2>
        <a:srgbClr val="FFFFFF"/>
      </a:lt2>
      <a:accent1>
        <a:srgbClr val="289BBE"/>
      </a:accent1>
      <a:accent2>
        <a:srgbClr val="FFCD14"/>
      </a:accent2>
      <a:accent3>
        <a:srgbClr val="82B94B"/>
      </a:accent3>
      <a:accent4>
        <a:srgbClr val="969696"/>
      </a:accent4>
      <a:accent5>
        <a:srgbClr val="969696"/>
      </a:accent5>
      <a:accent6>
        <a:srgbClr val="969696"/>
      </a:accent6>
      <a:hlink>
        <a:srgbClr val="969696"/>
      </a:hlink>
      <a:folHlink>
        <a:srgbClr val="969696"/>
      </a:folHlink>
    </a:clrScheme>
    <a:fontScheme name="Ganymed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C00000"/>
          </a:solidFill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rgbClr val="C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rtlCol="0">
        <a:spAutoFit/>
      </a:bodyPr>
      <a:lstStyle>
        <a:defPPr>
          <a:defRPr sz="1400" dirty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ndesbank.de/Navigation/DE/Statistiken/Zeitreihen_Datenbanken/Geld_und_Kapitalmaerkte/geld_und_kapitalmaerkte_list_node.html?listId=www_skms_it03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put_Parameter">
    <tabColor theme="4" tint="-0.249977111117893"/>
    <pageSetUpPr fitToPage="1"/>
  </sheetPr>
  <dimension ref="B2:V149"/>
  <sheetViews>
    <sheetView showGridLines="0" tabSelected="1" zoomScale="80" zoomScaleNormal="80" workbookViewId="0">
      <selection activeCell="K21" sqref="K21"/>
    </sheetView>
  </sheetViews>
  <sheetFormatPr baseColWidth="10" defaultRowHeight="14.25" x14ac:dyDescent="0.2"/>
  <cols>
    <col min="1" max="1" width="2.69921875" customWidth="1"/>
    <col min="2" max="2" width="11.59765625" customWidth="1"/>
    <col min="3" max="3" width="10.19921875" customWidth="1"/>
    <col min="4" max="4" width="12.59765625" customWidth="1"/>
    <col min="5" max="5" width="20.59765625" customWidth="1"/>
    <col min="6" max="6" width="24.3984375" customWidth="1"/>
    <col min="7" max="7" width="8.59765625" customWidth="1"/>
    <col min="8" max="8" width="2.69921875" customWidth="1"/>
    <col min="9" max="9" width="5.296875" customWidth="1"/>
    <col min="10" max="10" width="17.59765625" customWidth="1"/>
    <col min="11" max="11" width="17.69921875" bestFit="1" customWidth="1"/>
    <col min="12" max="12" width="17.69921875" customWidth="1"/>
    <col min="13" max="13" width="4.09765625" customWidth="1"/>
    <col min="14" max="14" width="11.19921875" customWidth="1"/>
    <col min="15" max="15" width="11.69921875" customWidth="1"/>
    <col min="16" max="16" width="11.69921875" bestFit="1" customWidth="1"/>
  </cols>
  <sheetData>
    <row r="2" spans="2:20" ht="14.25" customHeight="1" x14ac:dyDescent="0.2">
      <c r="B2" s="106" t="s">
        <v>200</v>
      </c>
      <c r="C2" s="107"/>
      <c r="D2" s="107"/>
      <c r="E2" s="107"/>
      <c r="F2" s="107"/>
      <c r="G2" s="108"/>
      <c r="H2" s="3"/>
      <c r="I2" s="17" t="s">
        <v>189</v>
      </c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2:20" x14ac:dyDescent="0.2">
      <c r="B3" s="109"/>
      <c r="C3" s="110"/>
      <c r="D3" s="110"/>
      <c r="E3" s="110"/>
      <c r="F3" s="110"/>
      <c r="G3" s="111"/>
      <c r="H3" s="3"/>
      <c r="I3" s="69"/>
      <c r="J3" s="3" t="s">
        <v>198</v>
      </c>
      <c r="K3" s="3"/>
      <c r="L3" s="3"/>
      <c r="M3" s="3"/>
      <c r="N3" s="3"/>
      <c r="O3" s="3"/>
      <c r="P3" s="3"/>
      <c r="Q3" s="3"/>
      <c r="R3" s="3"/>
      <c r="S3" s="3"/>
      <c r="T3" s="4"/>
    </row>
    <row r="4" spans="2:20" x14ac:dyDescent="0.2">
      <c r="B4" s="109"/>
      <c r="C4" s="110"/>
      <c r="D4" s="110"/>
      <c r="E4" s="110"/>
      <c r="F4" s="110"/>
      <c r="G4" s="111"/>
      <c r="H4" s="3"/>
      <c r="I4" s="88"/>
      <c r="J4" s="3" t="s">
        <v>197</v>
      </c>
      <c r="K4" s="3"/>
      <c r="L4" s="3"/>
      <c r="M4" s="3"/>
      <c r="N4" s="3"/>
      <c r="O4" s="3"/>
      <c r="P4" s="3"/>
      <c r="Q4" s="3"/>
      <c r="R4" s="3"/>
      <c r="S4" s="3"/>
      <c r="T4" s="4"/>
    </row>
    <row r="5" spans="2:20" x14ac:dyDescent="0.2">
      <c r="B5" s="109"/>
      <c r="C5" s="110"/>
      <c r="D5" s="110"/>
      <c r="E5" s="110"/>
      <c r="F5" s="110"/>
      <c r="G5" s="111"/>
      <c r="H5" s="3"/>
      <c r="I5" s="85"/>
      <c r="J5" s="3" t="s">
        <v>206</v>
      </c>
      <c r="K5" s="3"/>
      <c r="L5" s="3"/>
      <c r="M5" s="3"/>
      <c r="N5" s="3"/>
      <c r="O5" s="3"/>
      <c r="P5" s="3"/>
      <c r="Q5" s="3"/>
      <c r="R5" s="3"/>
      <c r="S5" s="3"/>
      <c r="T5" s="4"/>
    </row>
    <row r="6" spans="2:20" ht="14.25" customHeight="1" x14ac:dyDescent="0.2">
      <c r="B6" s="92"/>
      <c r="C6" s="91"/>
      <c r="D6" s="91"/>
      <c r="E6" s="91"/>
      <c r="F6" s="90"/>
      <c r="G6" s="93" t="s">
        <v>207</v>
      </c>
      <c r="H6" s="3"/>
      <c r="I6" s="89" t="s">
        <v>199</v>
      </c>
      <c r="J6" s="70"/>
      <c r="K6" s="6"/>
      <c r="L6" s="6"/>
      <c r="M6" s="6"/>
      <c r="N6" s="6"/>
      <c r="O6" s="6"/>
      <c r="P6" s="6"/>
      <c r="Q6" s="6"/>
      <c r="R6" s="6"/>
      <c r="S6" s="6"/>
      <c r="T6" s="7"/>
    </row>
    <row r="9" spans="2:20" x14ac:dyDescent="0.2">
      <c r="B9" s="10" t="s">
        <v>0</v>
      </c>
      <c r="C9" s="8"/>
      <c r="D9" s="8"/>
      <c r="E9" s="8"/>
      <c r="F9" s="8"/>
      <c r="G9" s="9"/>
      <c r="I9" s="10"/>
      <c r="J9" s="8"/>
      <c r="K9" s="8"/>
      <c r="L9" s="8"/>
      <c r="M9" s="8"/>
      <c r="N9" s="8"/>
      <c r="O9" s="8"/>
      <c r="P9" s="8"/>
      <c r="Q9" s="8"/>
      <c r="R9" s="8"/>
      <c r="S9" s="8"/>
      <c r="T9" s="9"/>
    </row>
    <row r="10" spans="2:20" x14ac:dyDescent="0.2">
      <c r="B10" s="1"/>
      <c r="C10" s="3"/>
      <c r="D10" s="2" t="s">
        <v>148</v>
      </c>
      <c r="E10" s="13">
        <v>25</v>
      </c>
      <c r="F10" s="78" t="s">
        <v>205</v>
      </c>
      <c r="G10" s="4"/>
      <c r="I10" s="1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</row>
    <row r="11" spans="2:20" x14ac:dyDescent="0.2">
      <c r="B11" s="5"/>
      <c r="C11" s="6"/>
      <c r="D11" s="15" t="s">
        <v>121</v>
      </c>
      <c r="E11" s="14">
        <v>123456789</v>
      </c>
      <c r="F11" s="77" t="s">
        <v>204</v>
      </c>
      <c r="G11" s="7"/>
      <c r="I11" s="39"/>
      <c r="J11" s="2"/>
      <c r="K11" s="98"/>
      <c r="L11" s="98"/>
      <c r="M11" s="98"/>
      <c r="N11" s="98"/>
      <c r="O11" s="98"/>
      <c r="P11" s="98"/>
      <c r="Q11" s="98"/>
      <c r="R11" s="98"/>
      <c r="S11" s="98"/>
      <c r="T11" s="99"/>
    </row>
    <row r="12" spans="2:20" x14ac:dyDescent="0.2">
      <c r="D12" s="6"/>
      <c r="E12" s="6"/>
      <c r="F12" s="6"/>
      <c r="I12" s="39"/>
      <c r="J12" s="2"/>
      <c r="K12" s="96"/>
      <c r="L12" s="96"/>
      <c r="M12" s="96"/>
      <c r="N12" s="96"/>
      <c r="O12" s="96"/>
      <c r="P12" s="96"/>
      <c r="Q12" s="96"/>
      <c r="R12" s="96"/>
      <c r="S12" s="96"/>
      <c r="T12" s="97"/>
    </row>
    <row r="13" spans="2:20" x14ac:dyDescent="0.2">
      <c r="B13" s="10" t="s">
        <v>1</v>
      </c>
      <c r="C13" s="8"/>
      <c r="G13" s="9"/>
      <c r="I13" s="1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</row>
    <row r="14" spans="2:20" x14ac:dyDescent="0.2">
      <c r="B14" s="17" t="s">
        <v>107</v>
      </c>
      <c r="C14" s="8"/>
      <c r="D14" s="8"/>
      <c r="E14" s="8"/>
      <c r="F14" s="8"/>
      <c r="G14" s="9"/>
      <c r="I14" s="1"/>
      <c r="J14" s="3"/>
      <c r="K14" s="3"/>
      <c r="L14" s="3"/>
      <c r="M14" s="3"/>
      <c r="N14" s="17"/>
      <c r="O14" s="8"/>
      <c r="P14" s="8"/>
      <c r="Q14" s="8"/>
      <c r="R14" s="8"/>
      <c r="S14" s="8"/>
      <c r="T14" s="9"/>
    </row>
    <row r="15" spans="2:20" x14ac:dyDescent="0.2">
      <c r="B15" s="24"/>
      <c r="C15" s="3"/>
      <c r="D15" s="23" t="s">
        <v>144</v>
      </c>
      <c r="E15" s="19">
        <v>0.04</v>
      </c>
      <c r="F15" s="87"/>
      <c r="G15" s="4"/>
      <c r="I15" s="1"/>
      <c r="J15" s="3"/>
      <c r="K15" s="3"/>
      <c r="L15" s="3"/>
      <c r="M15" s="3"/>
      <c r="N15" s="66"/>
      <c r="O15" s="72"/>
      <c r="P15" s="3"/>
      <c r="Q15" s="71"/>
      <c r="R15" s="72"/>
      <c r="S15" s="67"/>
      <c r="T15" s="68"/>
    </row>
    <row r="16" spans="2:20" ht="17.25" x14ac:dyDescent="0.3">
      <c r="B16" s="1"/>
      <c r="C16" s="3"/>
      <c r="D16" s="23" t="s">
        <v>194</v>
      </c>
      <c r="E16" s="19">
        <v>0.2</v>
      </c>
      <c r="F16" s="78" t="s">
        <v>202</v>
      </c>
      <c r="G16" s="4"/>
      <c r="I16" s="1"/>
      <c r="J16" s="3"/>
      <c r="K16" s="3"/>
      <c r="L16" s="3"/>
      <c r="M16" s="3"/>
      <c r="N16" s="39"/>
      <c r="O16" s="100"/>
      <c r="P16" s="101"/>
      <c r="Q16" s="101"/>
      <c r="R16" s="101"/>
      <c r="S16" s="101"/>
      <c r="T16" s="102"/>
    </row>
    <row r="17" spans="2:20" ht="17.25" x14ac:dyDescent="0.3">
      <c r="B17" s="1"/>
      <c r="C17" s="3"/>
      <c r="D17" s="16" t="s">
        <v>190</v>
      </c>
      <c r="E17" s="20">
        <v>1.6E-2</v>
      </c>
      <c r="F17" s="78"/>
      <c r="G17" s="4"/>
      <c r="I17" s="1"/>
      <c r="J17" s="3"/>
      <c r="K17" s="3"/>
      <c r="L17" s="3"/>
      <c r="M17" s="3"/>
      <c r="N17" s="39"/>
      <c r="O17" s="103"/>
      <c r="P17" s="104"/>
      <c r="Q17" s="104"/>
      <c r="R17" s="104"/>
      <c r="S17" s="104"/>
      <c r="T17" s="105"/>
    </row>
    <row r="18" spans="2:20" ht="17.25" x14ac:dyDescent="0.3">
      <c r="B18" s="1"/>
      <c r="C18" s="3"/>
      <c r="D18" s="16" t="s">
        <v>104</v>
      </c>
      <c r="E18" s="20">
        <v>-2.9499999999999999E-3</v>
      </c>
      <c r="F18" s="78"/>
      <c r="G18" s="4"/>
      <c r="I18" s="1"/>
      <c r="J18" s="3"/>
      <c r="K18" s="3"/>
      <c r="L18" s="3"/>
      <c r="M18" s="3"/>
      <c r="N18" s="5"/>
      <c r="O18" s="6"/>
      <c r="P18" s="6"/>
      <c r="Q18" s="6"/>
      <c r="R18" s="6"/>
      <c r="S18" s="6"/>
      <c r="T18" s="7"/>
    </row>
    <row r="19" spans="2:20" x14ac:dyDescent="0.2">
      <c r="B19" s="1"/>
      <c r="C19" s="3"/>
      <c r="D19" s="2" t="s">
        <v>105</v>
      </c>
      <c r="E19" s="20">
        <v>0.38900000000000001</v>
      </c>
      <c r="F19" s="78" t="s">
        <v>202</v>
      </c>
      <c r="G19" s="4"/>
      <c r="H19" s="3"/>
      <c r="I19" s="5"/>
      <c r="J19" s="56"/>
      <c r="K19" s="6"/>
      <c r="L19" s="6"/>
      <c r="M19" s="6"/>
      <c r="N19" s="6"/>
      <c r="O19" s="6"/>
      <c r="P19" s="6"/>
      <c r="Q19" s="6"/>
      <c r="R19" s="6"/>
      <c r="S19" s="6"/>
      <c r="T19" s="7"/>
    </row>
    <row r="20" spans="2:20" x14ac:dyDescent="0.2">
      <c r="B20" s="1"/>
      <c r="C20" s="3"/>
      <c r="D20" s="2" t="s">
        <v>106</v>
      </c>
      <c r="E20" s="19">
        <v>9.7000000000000003E-2</v>
      </c>
      <c r="F20" s="78" t="s">
        <v>202</v>
      </c>
      <c r="G20" s="4"/>
    </row>
    <row r="21" spans="2:20" x14ac:dyDescent="0.2">
      <c r="B21" s="1"/>
      <c r="C21" s="3"/>
      <c r="D21" s="23" t="s">
        <v>195</v>
      </c>
      <c r="E21" s="20">
        <v>1.8200000000000001E-2</v>
      </c>
      <c r="F21" s="78" t="s">
        <v>202</v>
      </c>
      <c r="G21" s="4"/>
    </row>
    <row r="22" spans="2:20" x14ac:dyDescent="0.2">
      <c r="B22" s="1"/>
      <c r="C22" s="3"/>
      <c r="D22" s="23" t="s">
        <v>196</v>
      </c>
      <c r="E22" s="19">
        <v>1.9E-2</v>
      </c>
      <c r="F22" s="78" t="s">
        <v>202</v>
      </c>
      <c r="G22" s="4"/>
    </row>
    <row r="23" spans="2:20" x14ac:dyDescent="0.2">
      <c r="B23" s="5"/>
      <c r="C23" s="6"/>
      <c r="D23" s="15" t="s">
        <v>208</v>
      </c>
      <c r="E23" s="18">
        <v>-0.92400000000000004</v>
      </c>
      <c r="F23" s="77" t="s">
        <v>192</v>
      </c>
      <c r="G23" s="7"/>
      <c r="J23" s="49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x14ac:dyDescent="0.2">
      <c r="B24" s="17" t="s">
        <v>175</v>
      </c>
      <c r="C24" s="8"/>
      <c r="D24" s="8"/>
      <c r="E24" s="8"/>
      <c r="F24" s="8"/>
      <c r="G24" s="9"/>
      <c r="I24" s="17" t="s">
        <v>191</v>
      </c>
      <c r="J24" s="61"/>
      <c r="K24" s="8"/>
      <c r="L24" s="8"/>
      <c r="M24" s="8"/>
      <c r="N24" s="9"/>
      <c r="O24" s="3"/>
      <c r="P24" s="3"/>
      <c r="Q24" s="3"/>
      <c r="R24" s="3"/>
      <c r="S24" s="3"/>
      <c r="T24" s="3"/>
    </row>
    <row r="25" spans="2:20" ht="28.5" x14ac:dyDescent="0.2">
      <c r="B25" s="1"/>
      <c r="C25" s="3"/>
      <c r="D25" s="3"/>
      <c r="E25" s="3"/>
      <c r="F25" s="3"/>
      <c r="G25" s="4"/>
      <c r="I25" s="47"/>
      <c r="J25" s="59" t="s">
        <v>176</v>
      </c>
      <c r="K25" s="59" t="s">
        <v>149</v>
      </c>
      <c r="L25" s="25"/>
      <c r="M25" s="25"/>
      <c r="N25" s="57" t="s">
        <v>182</v>
      </c>
      <c r="P25" s="3"/>
      <c r="Q25" s="3"/>
      <c r="R25" s="3"/>
    </row>
    <row r="26" spans="2:20" ht="17.25" x14ac:dyDescent="0.3">
      <c r="B26" s="1"/>
      <c r="C26" s="3"/>
      <c r="D26" s="2" t="s">
        <v>108</v>
      </c>
      <c r="E26" s="65">
        <f>$J26</f>
        <v>0.80600000000000005</v>
      </c>
      <c r="F26" s="78"/>
      <c r="G26" s="4"/>
      <c r="I26" s="39" t="s">
        <v>108</v>
      </c>
      <c r="J26" s="79">
        <f>$N$26 + $K$26 * 100</f>
        <v>0.80600000000000005</v>
      </c>
      <c r="K26" s="52">
        <v>2.5000000000000001E-3</v>
      </c>
      <c r="L26" s="3"/>
      <c r="M26" s="2" t="s">
        <v>108</v>
      </c>
      <c r="N26" s="53">
        <v>0.55600000000000005</v>
      </c>
      <c r="P26" s="3"/>
      <c r="Q26" s="3"/>
      <c r="R26" s="3"/>
    </row>
    <row r="27" spans="2:20" ht="17.25" x14ac:dyDescent="0.3">
      <c r="B27" s="1"/>
      <c r="C27" s="3"/>
      <c r="D27" s="2" t="s">
        <v>109</v>
      </c>
      <c r="E27" s="13">
        <f t="shared" ref="E27:E33" si="0">$J27</f>
        <v>-1.3752500000000001</v>
      </c>
      <c r="F27" s="78"/>
      <c r="G27" s="4"/>
      <c r="I27" s="39" t="s">
        <v>109</v>
      </c>
      <c r="J27" s="80">
        <f>$N27</f>
        <v>-1.3752500000000001</v>
      </c>
      <c r="L27" s="3"/>
      <c r="M27" s="2" t="s">
        <v>109</v>
      </c>
      <c r="N27" s="53">
        <v>-1.3752500000000001</v>
      </c>
      <c r="P27" s="3"/>
      <c r="Q27" s="3"/>
      <c r="R27" s="3"/>
    </row>
    <row r="28" spans="2:20" ht="17.25" x14ac:dyDescent="0.3">
      <c r="B28" s="1"/>
      <c r="C28" s="3"/>
      <c r="D28" s="2" t="s">
        <v>110</v>
      </c>
      <c r="E28" s="13">
        <f t="shared" si="0"/>
        <v>26.25197</v>
      </c>
      <c r="F28" s="78"/>
      <c r="G28" s="4"/>
      <c r="I28" s="39" t="s">
        <v>110</v>
      </c>
      <c r="J28" s="80">
        <f t="shared" ref="J28:J32" si="1">$N28</f>
        <v>26.25197</v>
      </c>
      <c r="K28" s="3"/>
      <c r="L28" s="3"/>
      <c r="M28" s="2" t="s">
        <v>110</v>
      </c>
      <c r="N28" s="53">
        <v>26.25197</v>
      </c>
      <c r="P28" s="3"/>
      <c r="Q28" s="3"/>
      <c r="R28" s="3"/>
    </row>
    <row r="29" spans="2:20" ht="17.25" x14ac:dyDescent="0.3">
      <c r="B29" s="1"/>
      <c r="C29" s="3"/>
      <c r="D29" s="2" t="s">
        <v>111</v>
      </c>
      <c r="E29" s="13">
        <f t="shared" si="0"/>
        <v>-25.385400000000001</v>
      </c>
      <c r="F29" s="78"/>
      <c r="G29" s="4"/>
      <c r="I29" s="39" t="s">
        <v>111</v>
      </c>
      <c r="J29" s="80">
        <f t="shared" si="1"/>
        <v>-25.385400000000001</v>
      </c>
      <c r="K29" s="3"/>
      <c r="L29" s="3"/>
      <c r="M29" s="2" t="s">
        <v>111</v>
      </c>
      <c r="N29" s="53">
        <v>-25.385400000000001</v>
      </c>
      <c r="P29" s="3"/>
      <c r="Q29" s="3"/>
      <c r="R29" s="3"/>
    </row>
    <row r="30" spans="2:20" ht="17.25" x14ac:dyDescent="0.3">
      <c r="B30" s="1"/>
      <c r="C30" s="3"/>
      <c r="D30" s="2" t="s">
        <v>112</v>
      </c>
      <c r="E30" s="74">
        <f t="shared" si="0"/>
        <v>5.6270899999999999</v>
      </c>
      <c r="F30" s="78" t="s">
        <v>203</v>
      </c>
      <c r="G30" s="4"/>
      <c r="I30" s="39" t="s">
        <v>112</v>
      </c>
      <c r="J30" s="80">
        <f t="shared" si="1"/>
        <v>5.6270899999999999</v>
      </c>
      <c r="K30" s="3"/>
      <c r="L30" s="3"/>
      <c r="M30" s="2" t="s">
        <v>112</v>
      </c>
      <c r="N30" s="53">
        <v>5.6270899999999999</v>
      </c>
      <c r="P30" s="3"/>
      <c r="Q30" s="3"/>
      <c r="R30" s="3"/>
    </row>
    <row r="31" spans="2:20" ht="17.25" x14ac:dyDescent="0.3">
      <c r="B31" s="1"/>
      <c r="C31" s="3"/>
      <c r="D31" s="2" t="s">
        <v>113</v>
      </c>
      <c r="E31" s="13">
        <f t="shared" si="0"/>
        <v>5.0314399999999999</v>
      </c>
      <c r="F31" s="78" t="s">
        <v>203</v>
      </c>
      <c r="G31" s="4"/>
      <c r="I31" s="39" t="s">
        <v>113</v>
      </c>
      <c r="J31" s="80">
        <f t="shared" si="1"/>
        <v>5.0314399999999999</v>
      </c>
      <c r="K31" s="3"/>
      <c r="L31" s="3"/>
      <c r="M31" s="2" t="s">
        <v>113</v>
      </c>
      <c r="N31" s="53">
        <v>5.0314399999999999</v>
      </c>
      <c r="P31" s="3"/>
      <c r="Q31" s="3"/>
      <c r="R31" s="3"/>
    </row>
    <row r="32" spans="2:20" ht="15.75" x14ac:dyDescent="0.2">
      <c r="B32" s="1"/>
      <c r="C32" s="3"/>
      <c r="D32" s="2" t="s">
        <v>183</v>
      </c>
      <c r="E32" s="11">
        <f t="shared" si="0"/>
        <v>20</v>
      </c>
      <c r="F32" s="78"/>
      <c r="G32" s="4"/>
      <c r="I32" s="39" t="s">
        <v>185</v>
      </c>
      <c r="J32" s="81">
        <f t="shared" si="1"/>
        <v>20</v>
      </c>
      <c r="K32" s="3"/>
      <c r="L32" s="3"/>
      <c r="M32" s="2" t="s">
        <v>185</v>
      </c>
      <c r="N32" s="54">
        <v>20</v>
      </c>
      <c r="P32" s="3"/>
      <c r="Q32" s="3"/>
      <c r="R32" s="3"/>
    </row>
    <row r="33" spans="2:20" ht="15.75" x14ac:dyDescent="0.2">
      <c r="B33" s="5"/>
      <c r="C33" s="6"/>
      <c r="D33" s="15" t="s">
        <v>184</v>
      </c>
      <c r="E33" s="18">
        <f t="shared" si="0"/>
        <v>1.064E-2</v>
      </c>
      <c r="F33" s="77"/>
      <c r="G33" s="7"/>
      <c r="I33" s="40" t="s">
        <v>186</v>
      </c>
      <c r="J33" s="82">
        <f>$N$33 + $K$26</f>
        <v>1.064E-2</v>
      </c>
      <c r="K33" s="6"/>
      <c r="L33" s="6"/>
      <c r="M33" s="15" t="s">
        <v>186</v>
      </c>
      <c r="N33" s="55">
        <v>8.1399999999999997E-3</v>
      </c>
      <c r="P33" s="3"/>
      <c r="Q33" s="3"/>
      <c r="R33" s="3"/>
    </row>
    <row r="34" spans="2:20" x14ac:dyDescent="0.2">
      <c r="B34" s="3"/>
      <c r="C34" s="2"/>
      <c r="F34" s="3"/>
      <c r="G34" s="3"/>
      <c r="O34" s="3"/>
      <c r="P34" s="3"/>
      <c r="Q34" s="3"/>
      <c r="R34" s="3"/>
    </row>
    <row r="35" spans="2:20" x14ac:dyDescent="0.2">
      <c r="B35" s="21" t="s">
        <v>2</v>
      </c>
      <c r="C35" s="8"/>
      <c r="D35" s="8"/>
      <c r="E35" s="8"/>
      <c r="F35" s="8"/>
      <c r="G35" s="9"/>
      <c r="O35" s="3"/>
      <c r="P35" s="3"/>
      <c r="Q35" s="3"/>
      <c r="R35" s="3"/>
    </row>
    <row r="36" spans="2:20" x14ac:dyDescent="0.2">
      <c r="B36" s="1"/>
      <c r="C36" s="3"/>
      <c r="D36" s="2" t="s">
        <v>114</v>
      </c>
      <c r="E36" s="94"/>
      <c r="F36" s="78" t="s">
        <v>205</v>
      </c>
      <c r="G36" s="4"/>
      <c r="P36" s="3"/>
      <c r="Q36" s="3"/>
      <c r="R36" s="3"/>
    </row>
    <row r="37" spans="2:20" x14ac:dyDescent="0.2">
      <c r="B37" s="1"/>
      <c r="C37" s="3"/>
      <c r="D37" s="2" t="s">
        <v>115</v>
      </c>
      <c r="E37" s="95"/>
      <c r="F37" s="78" t="s">
        <v>193</v>
      </c>
      <c r="G37" s="4"/>
      <c r="O37" s="3"/>
      <c r="P37" s="3"/>
      <c r="Q37" s="3"/>
      <c r="R37" s="3"/>
    </row>
    <row r="38" spans="2:20" ht="17.25" x14ac:dyDescent="0.3">
      <c r="B38" s="1"/>
      <c r="C38" s="3"/>
      <c r="D38" s="2" t="s">
        <v>145</v>
      </c>
      <c r="E38" s="95"/>
      <c r="F38" s="78" t="s">
        <v>204</v>
      </c>
      <c r="G38" s="4"/>
      <c r="O38" s="3"/>
      <c r="P38" s="3"/>
      <c r="Q38" s="3"/>
      <c r="R38" s="3"/>
    </row>
    <row r="39" spans="2:20" x14ac:dyDescent="0.2">
      <c r="B39" s="1"/>
      <c r="C39" s="3"/>
      <c r="D39" s="2" t="s">
        <v>116</v>
      </c>
      <c r="E39" s="95"/>
      <c r="F39" s="78"/>
      <c r="G39" s="4"/>
      <c r="H39" s="3"/>
      <c r="O39" s="3"/>
      <c r="P39" s="3"/>
      <c r="Q39" s="3"/>
      <c r="R39" s="3"/>
    </row>
    <row r="40" spans="2:20" x14ac:dyDescent="0.2">
      <c r="B40" s="1"/>
      <c r="C40" s="3"/>
      <c r="D40" s="2" t="s">
        <v>117</v>
      </c>
      <c r="E40" s="95"/>
      <c r="F40" s="78"/>
      <c r="G40" s="4"/>
      <c r="R40" s="3"/>
    </row>
    <row r="41" spans="2:20" ht="17.25" x14ac:dyDescent="0.3">
      <c r="B41" s="1"/>
      <c r="C41" s="3"/>
      <c r="D41" s="2" t="s">
        <v>122</v>
      </c>
      <c r="E41" s="95"/>
      <c r="F41" s="78"/>
      <c r="G41" s="4"/>
      <c r="K41" s="22"/>
      <c r="R41" s="3"/>
    </row>
    <row r="42" spans="2:20" ht="17.25" x14ac:dyDescent="0.3">
      <c r="B42" s="1"/>
      <c r="C42" s="3"/>
      <c r="D42" s="2" t="s">
        <v>119</v>
      </c>
      <c r="E42" s="95"/>
      <c r="F42" s="78" t="s">
        <v>201</v>
      </c>
      <c r="G42" s="4"/>
      <c r="R42" s="3"/>
    </row>
    <row r="43" spans="2:20" x14ac:dyDescent="0.2">
      <c r="B43" s="1"/>
      <c r="C43" s="3"/>
      <c r="D43" s="2" t="s">
        <v>118</v>
      </c>
      <c r="E43" s="95"/>
      <c r="F43" s="78" t="s">
        <v>193</v>
      </c>
      <c r="G43" s="4"/>
      <c r="J43" s="22"/>
      <c r="K43" s="22"/>
      <c r="R43" s="3"/>
    </row>
    <row r="44" spans="2:20" x14ac:dyDescent="0.2">
      <c r="B44" s="42" t="s">
        <v>120</v>
      </c>
      <c r="C44" s="8"/>
      <c r="D44" s="43"/>
      <c r="E44" s="8"/>
      <c r="F44" s="8"/>
      <c r="G44" s="9"/>
      <c r="R44" s="3"/>
    </row>
    <row r="45" spans="2:20" x14ac:dyDescent="0.2">
      <c r="B45" s="1"/>
      <c r="C45" s="3"/>
      <c r="D45" s="2" t="s">
        <v>146</v>
      </c>
      <c r="E45" s="95"/>
      <c r="F45" s="38"/>
      <c r="G45" s="4"/>
      <c r="K45" s="86"/>
      <c r="N45" s="50" t="s">
        <v>181</v>
      </c>
      <c r="R45" s="3"/>
    </row>
    <row r="46" spans="2:20" x14ac:dyDescent="0.2">
      <c r="B46" s="1"/>
      <c r="C46" s="3"/>
      <c r="D46" s="2" t="s">
        <v>147</v>
      </c>
      <c r="E46" s="95"/>
      <c r="F46" s="38"/>
      <c r="G46" s="4"/>
      <c r="J46" s="86"/>
      <c r="K46" s="86"/>
      <c r="N46" s="48" t="s">
        <v>174</v>
      </c>
      <c r="O46" s="48"/>
      <c r="R46" s="3"/>
    </row>
    <row r="47" spans="2:20" x14ac:dyDescent="0.2">
      <c r="B47" s="42" t="s">
        <v>103</v>
      </c>
      <c r="C47" s="8"/>
      <c r="D47" s="44"/>
      <c r="E47" s="45"/>
      <c r="F47" s="8"/>
      <c r="G47" s="9"/>
      <c r="I47" s="17" t="s">
        <v>179</v>
      </c>
      <c r="J47" s="8"/>
      <c r="K47" s="62"/>
      <c r="L47" s="62"/>
      <c r="M47" s="8"/>
      <c r="N47" s="8"/>
      <c r="O47" s="8"/>
      <c r="P47" s="8"/>
      <c r="Q47" s="8"/>
      <c r="R47" s="8"/>
      <c r="S47" s="8"/>
      <c r="T47" s="9"/>
    </row>
    <row r="48" spans="2:20" ht="28.5" x14ac:dyDescent="0.2">
      <c r="B48" s="63"/>
      <c r="C48" s="25"/>
      <c r="D48" s="64"/>
      <c r="E48" s="25"/>
      <c r="F48" s="25"/>
      <c r="G48" s="26"/>
      <c r="I48" s="31"/>
      <c r="J48" s="60" t="s">
        <v>177</v>
      </c>
      <c r="K48" s="60" t="s">
        <v>149</v>
      </c>
      <c r="L48" s="60" t="s">
        <v>178</v>
      </c>
      <c r="M48" s="25"/>
      <c r="N48" s="58" t="s">
        <v>180</v>
      </c>
      <c r="O48" s="25"/>
      <c r="P48" s="25"/>
      <c r="Q48" s="25"/>
      <c r="R48" s="25"/>
      <c r="S48" s="25"/>
      <c r="T48" s="26"/>
    </row>
    <row r="49" spans="2:22" ht="17.25" x14ac:dyDescent="0.3">
      <c r="B49" s="1"/>
      <c r="C49" s="3"/>
      <c r="D49" s="3"/>
      <c r="E49" s="3"/>
      <c r="F49" s="3"/>
      <c r="G49" s="4"/>
      <c r="I49" s="51" t="s">
        <v>187</v>
      </c>
      <c r="J49" s="2"/>
      <c r="L49" s="41"/>
      <c r="M49" s="3"/>
      <c r="N49" s="3" t="s">
        <v>123</v>
      </c>
      <c r="O49" s="34" t="s">
        <v>108</v>
      </c>
      <c r="P49" s="34" t="s">
        <v>109</v>
      </c>
      <c r="Q49" s="34" t="s">
        <v>110</v>
      </c>
      <c r="R49" s="34" t="s">
        <v>111</v>
      </c>
      <c r="S49" s="34" t="s">
        <v>188</v>
      </c>
      <c r="T49" s="35" t="s">
        <v>113</v>
      </c>
    </row>
    <row r="50" spans="2:22" x14ac:dyDescent="0.2">
      <c r="B50" s="1"/>
      <c r="C50" s="3"/>
      <c r="D50" s="2" t="s">
        <v>3</v>
      </c>
      <c r="E50" s="12" t="str">
        <f>$J50</f>
        <v>Duration &gt; 0 erforderlich</v>
      </c>
      <c r="F50" s="75"/>
      <c r="G50" s="4"/>
      <c r="I50" s="39">
        <v>-1</v>
      </c>
      <c r="J50" s="83" t="str">
        <f>IF(ISNUMBER($L50),  $K50+$L50, $L50)</f>
        <v>Duration &gt; 0 erforderlich</v>
      </c>
      <c r="K50" s="12">
        <v>2.0999999999999999E-3</v>
      </c>
      <c r="L50" s="83" t="str">
        <f>IF($N50="","", Kupon(2*$E$36,$O50,$P50,$Q50,$R50,$S50,$T50,TRUE))</f>
        <v>Duration &gt; 0 erforderlich</v>
      </c>
      <c r="M50" s="3"/>
      <c r="N50" s="13" t="s">
        <v>142</v>
      </c>
      <c r="O50" s="27">
        <v>6.9800000000000001E-3</v>
      </c>
      <c r="P50" s="27">
        <v>-0.38685000000000003</v>
      </c>
      <c r="Q50" s="27">
        <v>29.989930000000001</v>
      </c>
      <c r="R50" s="27">
        <v>-25.972339999999999</v>
      </c>
      <c r="S50" s="27">
        <v>7.7613899999999996</v>
      </c>
      <c r="T50" s="28">
        <v>6.476</v>
      </c>
      <c r="V50" s="46"/>
    </row>
    <row r="51" spans="2:22" x14ac:dyDescent="0.2">
      <c r="B51" s="1"/>
      <c r="C51" s="3"/>
      <c r="D51" s="2" t="s">
        <v>4</v>
      </c>
      <c r="E51" s="12" t="str">
        <f t="shared" ref="E51:E114" si="2">$J51</f>
        <v>Duration &gt; 0 erforderlich</v>
      </c>
      <c r="F51" s="75"/>
      <c r="G51" s="4"/>
      <c r="I51" s="39">
        <v>-2</v>
      </c>
      <c r="J51" s="83" t="str">
        <f t="shared" ref="J51:J114" si="3">IF(ISNUMBER($L51),  $K51+$L51, $L51)</f>
        <v>Duration &gt; 0 erforderlich</v>
      </c>
      <c r="K51" s="12">
        <v>2.3999999999999998E-3</v>
      </c>
      <c r="L51" s="83" t="str">
        <f t="shared" ref="L51:L114" si="4">IF($N51="","", Kupon(2*$E$36,$O51,$P51,$Q51,$R51,$S51,$T51,TRUE))</f>
        <v>Duration &gt; 0 erforderlich</v>
      </c>
      <c r="M51" s="3"/>
      <c r="N51" s="13" t="s">
        <v>141</v>
      </c>
      <c r="O51" s="27">
        <v>2.1444899999999998</v>
      </c>
      <c r="P51" s="27">
        <v>-2.3764500000000002</v>
      </c>
      <c r="Q51" s="27">
        <v>26.112410000000001</v>
      </c>
      <c r="R51" s="27">
        <v>-29.997820000000001</v>
      </c>
      <c r="S51" s="27">
        <v>1.8297000000000001</v>
      </c>
      <c r="T51" s="28">
        <v>1.99969</v>
      </c>
      <c r="V51" s="46"/>
    </row>
    <row r="52" spans="2:22" x14ac:dyDescent="0.2">
      <c r="B52" s="1"/>
      <c r="C52" s="3"/>
      <c r="D52" s="2" t="s">
        <v>5</v>
      </c>
      <c r="E52" s="12" t="str">
        <f t="shared" si="2"/>
        <v>Duration &gt; 0 erforderlich</v>
      </c>
      <c r="F52" s="75"/>
      <c r="G52" s="4"/>
      <c r="I52" s="39">
        <v>-3</v>
      </c>
      <c r="J52" s="83" t="str">
        <f t="shared" si="3"/>
        <v>Duration &gt; 0 erforderlich</v>
      </c>
      <c r="K52" s="12">
        <v>3.7000000000000002E-3</v>
      </c>
      <c r="L52" s="83" t="str">
        <f t="shared" si="4"/>
        <v>Duration &gt; 0 erforderlich</v>
      </c>
      <c r="M52" s="3"/>
      <c r="N52" s="13" t="s">
        <v>140</v>
      </c>
      <c r="O52" s="29">
        <v>0.76954999999999996</v>
      </c>
      <c r="P52" s="29">
        <v>-0.62675999999999998</v>
      </c>
      <c r="Q52" s="29">
        <v>-5.7035799999999997</v>
      </c>
      <c r="R52" s="29">
        <v>11.18927</v>
      </c>
      <c r="S52" s="29">
        <v>3.4354900000000002</v>
      </c>
      <c r="T52" s="30">
        <v>8.8864300000000007</v>
      </c>
      <c r="V52" s="46"/>
    </row>
    <row r="53" spans="2:22" x14ac:dyDescent="0.2">
      <c r="B53" s="1"/>
      <c r="C53" s="3"/>
      <c r="D53" s="2" t="s">
        <v>6</v>
      </c>
      <c r="E53" s="12" t="str">
        <f t="shared" si="2"/>
        <v>Duration &gt; 0 erforderlich</v>
      </c>
      <c r="F53" s="75"/>
      <c r="G53" s="4"/>
      <c r="I53" s="39">
        <v>-4</v>
      </c>
      <c r="J53" s="83" t="str">
        <f t="shared" si="3"/>
        <v>Duration &gt; 0 erforderlich</v>
      </c>
      <c r="K53" s="12">
        <v>7.7999999999999996E-3</v>
      </c>
      <c r="L53" s="83" t="str">
        <f t="shared" si="4"/>
        <v>Duration &gt; 0 erforderlich</v>
      </c>
      <c r="M53" s="3"/>
      <c r="N53" s="13" t="s">
        <v>139</v>
      </c>
      <c r="O53" s="29">
        <v>0.72540000000000004</v>
      </c>
      <c r="P53" s="29">
        <v>-0.60829</v>
      </c>
      <c r="Q53" s="29">
        <v>29.99888</v>
      </c>
      <c r="R53" s="29">
        <v>-26.742149999999999</v>
      </c>
      <c r="S53" s="29">
        <v>6.2784000000000004</v>
      </c>
      <c r="T53" s="30">
        <v>4.9856199999999999</v>
      </c>
      <c r="V53" s="46"/>
    </row>
    <row r="54" spans="2:22" x14ac:dyDescent="0.2">
      <c r="B54" s="1"/>
      <c r="C54" s="3"/>
      <c r="D54" s="2" t="s">
        <v>7</v>
      </c>
      <c r="E54" s="12" t="str">
        <f t="shared" si="2"/>
        <v>Duration &gt; 0 erforderlich</v>
      </c>
      <c r="F54" s="75"/>
      <c r="G54" s="4"/>
      <c r="I54" s="39">
        <v>-5</v>
      </c>
      <c r="J54" s="83" t="str">
        <f t="shared" si="3"/>
        <v>Duration &gt; 0 erforderlich</v>
      </c>
      <c r="K54" s="12">
        <v>6.7000000000000002E-3</v>
      </c>
      <c r="L54" s="83" t="str">
        <f t="shared" si="4"/>
        <v>Duration &gt; 0 erforderlich</v>
      </c>
      <c r="M54" s="3"/>
      <c r="N54" s="13" t="s">
        <v>138</v>
      </c>
      <c r="O54" s="29">
        <v>0.37109999999999999</v>
      </c>
      <c r="P54" s="29">
        <v>-0.44972000000000001</v>
      </c>
      <c r="Q54" s="29">
        <v>-23.928149999999999</v>
      </c>
      <c r="R54" s="29">
        <v>30</v>
      </c>
      <c r="S54" s="29">
        <v>4.9170299999999996</v>
      </c>
      <c r="T54" s="30">
        <v>6.2888799999999998</v>
      </c>
      <c r="V54" s="46"/>
    </row>
    <row r="55" spans="2:22" x14ac:dyDescent="0.2">
      <c r="B55" s="1"/>
      <c r="C55" s="3"/>
      <c r="D55" s="2" t="s">
        <v>8</v>
      </c>
      <c r="E55" s="12" t="str">
        <f t="shared" si="2"/>
        <v>Duration &gt; 0 erforderlich</v>
      </c>
      <c r="F55" s="75"/>
      <c r="G55" s="4"/>
      <c r="I55" s="39">
        <v>-6</v>
      </c>
      <c r="J55" s="83" t="str">
        <f t="shared" si="3"/>
        <v>Duration &gt; 0 erforderlich</v>
      </c>
      <c r="K55" s="12">
        <v>4.3E-3</v>
      </c>
      <c r="L55" s="83" t="str">
        <f t="shared" si="4"/>
        <v>Duration &gt; 0 erforderlich</v>
      </c>
      <c r="M55" s="3"/>
      <c r="N55" s="13" t="s">
        <v>137</v>
      </c>
      <c r="O55" s="29">
        <v>1.5101500000000001</v>
      </c>
      <c r="P55" s="29">
        <v>-1.0982700000000001</v>
      </c>
      <c r="Q55" s="29">
        <v>-3.1511999999999998</v>
      </c>
      <c r="R55" s="29">
        <v>9.0596300000000003</v>
      </c>
      <c r="S55" s="29">
        <v>2.0080900000000002</v>
      </c>
      <c r="T55" s="30">
        <v>8.7572100000000006</v>
      </c>
      <c r="V55" s="46"/>
    </row>
    <row r="56" spans="2:22" x14ac:dyDescent="0.2">
      <c r="B56" s="1"/>
      <c r="C56" s="3"/>
      <c r="D56" s="2" t="s">
        <v>9</v>
      </c>
      <c r="E56" s="12" t="str">
        <f t="shared" si="2"/>
        <v>Duration &gt; 0 erforderlich</v>
      </c>
      <c r="F56" s="75"/>
      <c r="G56" s="4"/>
      <c r="I56" s="39">
        <v>-7</v>
      </c>
      <c r="J56" s="83" t="str">
        <f t="shared" si="3"/>
        <v>Duration &gt; 0 erforderlich</v>
      </c>
      <c r="K56" s="12">
        <v>6.7000000000000002E-3</v>
      </c>
      <c r="L56" s="83" t="str">
        <f t="shared" si="4"/>
        <v>Duration &gt; 0 erforderlich</v>
      </c>
      <c r="M56" s="3"/>
      <c r="N56" s="13" t="s">
        <v>136</v>
      </c>
      <c r="O56" s="29">
        <v>2.0851799999999998</v>
      </c>
      <c r="P56" s="29">
        <v>-2.0241400000000001</v>
      </c>
      <c r="Q56" s="29">
        <v>10.481719999999999</v>
      </c>
      <c r="R56" s="29">
        <v>0.74565999999999999</v>
      </c>
      <c r="S56" s="29">
        <v>10.445320000000001</v>
      </c>
      <c r="T56" s="30">
        <v>1.7427299999999999</v>
      </c>
      <c r="V56" s="46"/>
    </row>
    <row r="57" spans="2:22" x14ac:dyDescent="0.2">
      <c r="B57" s="1"/>
      <c r="C57" s="3"/>
      <c r="D57" s="2" t="s">
        <v>10</v>
      </c>
      <c r="E57" s="12" t="str">
        <f t="shared" si="2"/>
        <v>Duration &gt; 0 erforderlich</v>
      </c>
      <c r="F57" s="75"/>
      <c r="G57" s="4"/>
      <c r="I57" s="39">
        <v>-8</v>
      </c>
      <c r="J57" s="83" t="str">
        <f t="shared" si="3"/>
        <v>Duration &gt; 0 erforderlich</v>
      </c>
      <c r="K57" s="12">
        <v>3.3999999999999998E-3</v>
      </c>
      <c r="L57" s="83" t="str">
        <f t="shared" si="4"/>
        <v>Duration &gt; 0 erforderlich</v>
      </c>
      <c r="M57" s="3"/>
      <c r="N57" s="13" t="s">
        <v>135</v>
      </c>
      <c r="O57" s="29">
        <v>1.5215000000000001</v>
      </c>
      <c r="P57" s="29">
        <v>-0.12889999999999999</v>
      </c>
      <c r="Q57" s="29">
        <v>-22.72814</v>
      </c>
      <c r="R57" s="29">
        <v>29.894729999999999</v>
      </c>
      <c r="S57" s="29">
        <v>6.7571399999999997</v>
      </c>
      <c r="T57" s="30">
        <v>7.9569200000000002</v>
      </c>
      <c r="V57" s="46"/>
    </row>
    <row r="58" spans="2:22" x14ac:dyDescent="0.2">
      <c r="B58" s="1"/>
      <c r="C58" s="3"/>
      <c r="D58" s="2" t="s">
        <v>11</v>
      </c>
      <c r="E58" s="12" t="str">
        <f t="shared" si="2"/>
        <v>Duration &gt; 0 erforderlich</v>
      </c>
      <c r="F58" s="75"/>
      <c r="G58" s="4"/>
      <c r="I58" s="39">
        <v>-9</v>
      </c>
      <c r="J58" s="83" t="str">
        <f t="shared" si="3"/>
        <v>Duration &gt; 0 erforderlich</v>
      </c>
      <c r="K58" s="12">
        <v>5.9999999999999995E-4</v>
      </c>
      <c r="L58" s="83" t="str">
        <f t="shared" si="4"/>
        <v>Duration &gt; 0 erforderlich</v>
      </c>
      <c r="M58" s="3"/>
      <c r="N58" s="13" t="s">
        <v>134</v>
      </c>
      <c r="O58" s="29">
        <v>3.2088299999999998</v>
      </c>
      <c r="P58" s="29">
        <v>0.87585000000000002</v>
      </c>
      <c r="Q58" s="29">
        <v>4.7499000000000002</v>
      </c>
      <c r="R58" s="29">
        <v>-1.4655499999999999</v>
      </c>
      <c r="S58" s="29">
        <v>14.57118</v>
      </c>
      <c r="T58" s="30">
        <v>4.4802200000000001</v>
      </c>
      <c r="V58" s="46"/>
    </row>
    <row r="59" spans="2:22" x14ac:dyDescent="0.2">
      <c r="B59" s="1"/>
      <c r="C59" s="3"/>
      <c r="D59" s="2" t="s">
        <v>12</v>
      </c>
      <c r="E59" s="12" t="str">
        <f t="shared" si="2"/>
        <v>Duration &gt; 0 erforderlich</v>
      </c>
      <c r="F59" s="75"/>
      <c r="G59" s="4"/>
      <c r="I59" s="39">
        <v>-10</v>
      </c>
      <c r="J59" s="83" t="str">
        <f t="shared" si="3"/>
        <v>Duration &gt; 0 erforderlich</v>
      </c>
      <c r="K59" s="12">
        <v>2.9999999999999997E-4</v>
      </c>
      <c r="L59" s="83" t="str">
        <f t="shared" si="4"/>
        <v>Duration &gt; 0 erforderlich</v>
      </c>
      <c r="M59" s="3"/>
      <c r="N59" s="13" t="s">
        <v>133</v>
      </c>
      <c r="O59" s="29">
        <v>4.2055499999999997</v>
      </c>
      <c r="P59" s="29">
        <v>-0.84550000000000003</v>
      </c>
      <c r="Q59" s="29">
        <v>2.266E-2</v>
      </c>
      <c r="R59" s="29">
        <v>-0.83186000000000004</v>
      </c>
      <c r="S59" s="29">
        <v>0.28032000000000001</v>
      </c>
      <c r="T59" s="30">
        <v>2.4916</v>
      </c>
      <c r="V59" s="46"/>
    </row>
    <row r="60" spans="2:22" x14ac:dyDescent="0.2">
      <c r="B60" s="1"/>
      <c r="C60" s="3"/>
      <c r="D60" s="2" t="s">
        <v>13</v>
      </c>
      <c r="E60" s="12" t="str">
        <f t="shared" si="2"/>
        <v>Duration &gt; 0 erforderlich</v>
      </c>
      <c r="F60" s="75"/>
      <c r="G60" s="4"/>
      <c r="I60" s="39">
        <v>-11</v>
      </c>
      <c r="J60" s="83" t="str">
        <f t="shared" si="3"/>
        <v>Duration &gt; 0 erforderlich</v>
      </c>
      <c r="K60" s="12">
        <v>0</v>
      </c>
      <c r="L60" s="83" t="str">
        <f t="shared" si="4"/>
        <v>Duration &gt; 0 erforderlich</v>
      </c>
      <c r="M60" s="3"/>
      <c r="N60" s="13" t="s">
        <v>132</v>
      </c>
      <c r="O60" s="29">
        <v>4.1837999999999997</v>
      </c>
      <c r="P60" s="29">
        <v>-1.36063</v>
      </c>
      <c r="Q60" s="29">
        <v>-0.68440999999999996</v>
      </c>
      <c r="R60" s="29">
        <v>-1.2030400000000001</v>
      </c>
      <c r="S60" s="29">
        <v>5.4240199999999996</v>
      </c>
      <c r="T60" s="30">
        <v>0.15</v>
      </c>
      <c r="V60" s="46"/>
    </row>
    <row r="61" spans="2:22" x14ac:dyDescent="0.2">
      <c r="B61" s="1"/>
      <c r="C61" s="3"/>
      <c r="D61" s="2" t="s">
        <v>14</v>
      </c>
      <c r="E61" s="12" t="str">
        <f t="shared" si="2"/>
        <v>Duration &gt; 0 erforderlich</v>
      </c>
      <c r="F61" s="75"/>
      <c r="G61" s="4"/>
      <c r="I61" s="39">
        <v>-12</v>
      </c>
      <c r="J61" s="83" t="str">
        <f t="shared" si="3"/>
        <v>Duration &gt; 0 erforderlich</v>
      </c>
      <c r="K61" s="12">
        <v>5.9999999999999995E-4</v>
      </c>
      <c r="L61" s="83" t="str">
        <f t="shared" si="4"/>
        <v>Duration &gt; 0 erforderlich</v>
      </c>
      <c r="M61" s="3"/>
      <c r="N61" s="13" t="s">
        <v>131</v>
      </c>
      <c r="O61" s="29">
        <v>5.1718299999999999</v>
      </c>
      <c r="P61" s="29">
        <v>-3.1742499999999998</v>
      </c>
      <c r="Q61" s="29">
        <v>-0.89148000000000005</v>
      </c>
      <c r="R61" s="29">
        <v>7.4980000000000005E-2</v>
      </c>
      <c r="S61" s="29">
        <v>3.92665</v>
      </c>
      <c r="T61" s="30">
        <v>7.5076499999999999</v>
      </c>
      <c r="V61" s="46"/>
    </row>
    <row r="62" spans="2:22" x14ac:dyDescent="0.2">
      <c r="B62" s="1"/>
      <c r="C62" s="3"/>
      <c r="D62" s="2" t="s">
        <v>15</v>
      </c>
      <c r="E62" s="12" t="str">
        <f t="shared" si="2"/>
        <v>Duration &gt; 0 erforderlich</v>
      </c>
      <c r="F62" s="75"/>
      <c r="G62" s="4"/>
      <c r="I62" s="39">
        <v>-13</v>
      </c>
      <c r="J62" s="83" t="str">
        <f t="shared" si="3"/>
        <v>Duration &gt; 0 erforderlich</v>
      </c>
      <c r="K62" s="12">
        <v>4.0000000000000002E-4</v>
      </c>
      <c r="L62" s="83" t="str">
        <f t="shared" si="4"/>
        <v>Duration &gt; 0 erforderlich</v>
      </c>
      <c r="M62" s="3"/>
      <c r="N62" s="13" t="s">
        <v>130</v>
      </c>
      <c r="O62" s="29">
        <v>5.6823399999999999</v>
      </c>
      <c r="P62" s="29">
        <v>-3.8251400000000002</v>
      </c>
      <c r="Q62" s="29">
        <v>-1.7829200000000001</v>
      </c>
      <c r="R62" s="29">
        <v>-0.80737000000000003</v>
      </c>
      <c r="S62" s="29">
        <v>1.85894</v>
      </c>
      <c r="T62" s="30">
        <v>2.3893300000000002</v>
      </c>
      <c r="V62" s="46"/>
    </row>
    <row r="63" spans="2:22" x14ac:dyDescent="0.2">
      <c r="B63" s="1"/>
      <c r="C63" s="3"/>
      <c r="D63" s="2" t="s">
        <v>16</v>
      </c>
      <c r="E63" s="12" t="str">
        <f t="shared" si="2"/>
        <v>Duration &gt; 0 erforderlich</v>
      </c>
      <c r="F63" s="75"/>
      <c r="G63" s="4"/>
      <c r="I63" s="39">
        <v>-14</v>
      </c>
      <c r="J63" s="83" t="str">
        <f t="shared" si="3"/>
        <v>Duration &gt; 0 erforderlich</v>
      </c>
      <c r="K63" s="12">
        <v>1.6000000000000001E-3</v>
      </c>
      <c r="L63" s="83" t="str">
        <f t="shared" si="4"/>
        <v>Duration &gt; 0 erforderlich</v>
      </c>
      <c r="M63" s="3"/>
      <c r="N63" s="13" t="s">
        <v>129</v>
      </c>
      <c r="O63" s="29">
        <v>5.7025899999999998</v>
      </c>
      <c r="P63" s="29">
        <v>-2.8513199999999999</v>
      </c>
      <c r="Q63" s="29">
        <v>-2.58107</v>
      </c>
      <c r="R63" s="29">
        <v>-3.3288099999999998</v>
      </c>
      <c r="S63" s="29">
        <v>1.09938</v>
      </c>
      <c r="T63" s="30">
        <v>2.2732600000000001</v>
      </c>
      <c r="V63" s="46"/>
    </row>
    <row r="64" spans="2:22" x14ac:dyDescent="0.2">
      <c r="B64" s="1"/>
      <c r="C64" s="3"/>
      <c r="D64" s="2" t="s">
        <v>17</v>
      </c>
      <c r="E64" s="12" t="str">
        <f t="shared" si="2"/>
        <v>Duration &gt; 0 erforderlich</v>
      </c>
      <c r="F64" s="75"/>
      <c r="G64" s="4"/>
      <c r="I64" s="39">
        <v>-15</v>
      </c>
      <c r="J64" s="83" t="str">
        <f t="shared" si="3"/>
        <v>Duration &gt; 0 erforderlich</v>
      </c>
      <c r="K64" s="12">
        <v>2.7000000000000001E-3</v>
      </c>
      <c r="L64" s="83" t="str">
        <f t="shared" si="4"/>
        <v>Duration &gt; 0 erforderlich</v>
      </c>
      <c r="M64" s="3"/>
      <c r="N64" s="13" t="s">
        <v>128</v>
      </c>
      <c r="O64" s="29">
        <v>5.8783700000000003</v>
      </c>
      <c r="P64" s="29">
        <v>-2.6527599999999998</v>
      </c>
      <c r="Q64" s="29">
        <v>-2.0529299999999999</v>
      </c>
      <c r="R64" s="29">
        <v>-2.7464200000000001</v>
      </c>
      <c r="S64" s="29">
        <v>0.67806999999999995</v>
      </c>
      <c r="T64" s="30">
        <v>1.6363700000000001</v>
      </c>
      <c r="V64" s="46"/>
    </row>
    <row r="65" spans="2:22" x14ac:dyDescent="0.2">
      <c r="B65" s="1"/>
      <c r="C65" s="3"/>
      <c r="D65" s="2" t="s">
        <v>18</v>
      </c>
      <c r="E65" s="12" t="str">
        <f t="shared" si="2"/>
        <v>Duration &gt; 0 erforderlich</v>
      </c>
      <c r="F65" s="75"/>
      <c r="G65" s="4"/>
      <c r="I65" s="39">
        <v>-16</v>
      </c>
      <c r="J65" s="83" t="str">
        <f t="shared" si="3"/>
        <v>Duration &gt; 0 erforderlich</v>
      </c>
      <c r="K65" s="12">
        <v>3.0000000000000001E-3</v>
      </c>
      <c r="L65" s="83" t="str">
        <f t="shared" si="4"/>
        <v>Duration &gt; 0 erforderlich</v>
      </c>
      <c r="M65" s="3"/>
      <c r="N65" s="13" t="s">
        <v>127</v>
      </c>
      <c r="O65" s="29">
        <v>6.7667999999999999</v>
      </c>
      <c r="P65" s="29">
        <v>-1.72393</v>
      </c>
      <c r="Q65" s="29">
        <v>-2.4195000000000002</v>
      </c>
      <c r="R65" s="29">
        <v>-1.5707199999999999</v>
      </c>
      <c r="S65" s="29">
        <v>7.0320400000000003</v>
      </c>
      <c r="T65" s="30">
        <v>1.1361600000000001</v>
      </c>
      <c r="V65" s="46"/>
    </row>
    <row r="66" spans="2:22" x14ac:dyDescent="0.2">
      <c r="B66" s="1"/>
      <c r="C66" s="3"/>
      <c r="D66" s="2" t="s">
        <v>19</v>
      </c>
      <c r="E66" s="12" t="str">
        <f t="shared" si="2"/>
        <v>Duration &gt; 0 erforderlich</v>
      </c>
      <c r="F66" s="75"/>
      <c r="G66" s="4"/>
      <c r="I66" s="39">
        <v>-17</v>
      </c>
      <c r="J66" s="83" t="str">
        <f t="shared" si="3"/>
        <v>Duration &gt; 0 erforderlich</v>
      </c>
      <c r="K66" s="12">
        <v>2E-3</v>
      </c>
      <c r="L66" s="83" t="str">
        <f t="shared" si="4"/>
        <v>Duration &gt; 0 erforderlich</v>
      </c>
      <c r="M66" s="3"/>
      <c r="N66" s="13" t="s">
        <v>126</v>
      </c>
      <c r="O66" s="29">
        <v>7.4206300000000001</v>
      </c>
      <c r="P66" s="29">
        <v>-4.3687300000000002</v>
      </c>
      <c r="Q66" s="29">
        <v>7.7999999999999999E-4</v>
      </c>
      <c r="R66" s="29">
        <v>-4.0066199999999998</v>
      </c>
      <c r="S66" s="29">
        <v>1.7710399999999999</v>
      </c>
      <c r="T66" s="30">
        <v>5.9678500000000003</v>
      </c>
      <c r="V66" s="46"/>
    </row>
    <row r="67" spans="2:22" x14ac:dyDescent="0.2">
      <c r="B67" s="1"/>
      <c r="C67" s="3"/>
      <c r="D67" s="2" t="s">
        <v>20</v>
      </c>
      <c r="E67" s="12" t="str">
        <f t="shared" si="2"/>
        <v>Duration &gt; 0 erforderlich</v>
      </c>
      <c r="F67" s="75"/>
      <c r="G67" s="4"/>
      <c r="I67" s="39">
        <v>-18</v>
      </c>
      <c r="J67" s="83" t="str">
        <f t="shared" si="3"/>
        <v>Duration &gt; 0 erforderlich</v>
      </c>
      <c r="K67" s="12">
        <v>1.5E-3</v>
      </c>
      <c r="L67" s="83" t="str">
        <f t="shared" si="4"/>
        <v>Duration &gt; 0 erforderlich</v>
      </c>
      <c r="M67" s="3"/>
      <c r="N67" s="13" t="s">
        <v>125</v>
      </c>
      <c r="O67" s="29">
        <v>7.78789</v>
      </c>
      <c r="P67" s="29">
        <v>-4.7861399999999996</v>
      </c>
      <c r="Q67" s="29">
        <v>-3.7467100000000002</v>
      </c>
      <c r="R67" s="29">
        <v>-4.7490100000000002</v>
      </c>
      <c r="S67" s="29">
        <v>4.5986399999999996</v>
      </c>
      <c r="T67" s="30">
        <v>30</v>
      </c>
      <c r="V67" s="46"/>
    </row>
    <row r="68" spans="2:22" x14ac:dyDescent="0.2">
      <c r="B68" s="1"/>
      <c r="C68" s="3"/>
      <c r="D68" s="2" t="s">
        <v>21</v>
      </c>
      <c r="E68" s="12" t="str">
        <f t="shared" si="2"/>
        <v>Duration &gt; 0 erforderlich</v>
      </c>
      <c r="F68" s="75"/>
      <c r="G68" s="4"/>
      <c r="I68" s="39">
        <v>-19</v>
      </c>
      <c r="J68" s="83" t="str">
        <f t="shared" si="3"/>
        <v>Duration &gt; 0 erforderlich</v>
      </c>
      <c r="K68" s="12">
        <v>2.9999999999999997E-4</v>
      </c>
      <c r="L68" s="83" t="str">
        <f t="shared" si="4"/>
        <v>Duration &gt; 0 erforderlich</v>
      </c>
      <c r="M68" s="3"/>
      <c r="N68" s="13" t="s">
        <v>124</v>
      </c>
      <c r="O68" s="29">
        <v>6.5426900000000003</v>
      </c>
      <c r="P68" s="29">
        <v>-3.1226699999999998</v>
      </c>
      <c r="Q68" s="29">
        <v>0.44059999999999999</v>
      </c>
      <c r="R68" s="29">
        <v>-1.5301800000000001</v>
      </c>
      <c r="S68" s="29">
        <v>2.4555799999999999</v>
      </c>
      <c r="T68" s="30">
        <v>3.2949700000000002</v>
      </c>
      <c r="V68" s="46"/>
    </row>
    <row r="69" spans="2:22" x14ac:dyDescent="0.2">
      <c r="B69" s="1"/>
      <c r="C69" s="3"/>
      <c r="D69" s="2" t="s">
        <v>22</v>
      </c>
      <c r="E69" s="12" t="str">
        <f t="shared" si="2"/>
        <v>Duration &gt; 0 erforderlich</v>
      </c>
      <c r="F69" s="75"/>
      <c r="G69" s="4"/>
      <c r="I69" s="39">
        <v>-20</v>
      </c>
      <c r="J69" s="83" t="str">
        <f t="shared" si="3"/>
        <v>Duration &gt; 0 erforderlich</v>
      </c>
      <c r="K69" s="12">
        <v>0</v>
      </c>
      <c r="L69" s="83" t="str">
        <f t="shared" si="4"/>
        <v>Duration &gt; 0 erforderlich</v>
      </c>
      <c r="M69" s="3"/>
      <c r="N69" s="13" t="s">
        <v>143</v>
      </c>
      <c r="O69" s="29">
        <v>7.7251899999999996</v>
      </c>
      <c r="P69" s="29">
        <v>-4.41866</v>
      </c>
      <c r="Q69" s="29">
        <v>-5.0378800000000004</v>
      </c>
      <c r="R69" s="29">
        <v>-1.0124599999999999</v>
      </c>
      <c r="S69" s="29">
        <v>1.48648</v>
      </c>
      <c r="T69" s="30">
        <v>1.49587</v>
      </c>
      <c r="V69" s="46"/>
    </row>
    <row r="70" spans="2:22" x14ac:dyDescent="0.2">
      <c r="B70" s="1"/>
      <c r="C70" s="3"/>
      <c r="D70" s="2" t="s">
        <v>23</v>
      </c>
      <c r="E70" s="12" t="str">
        <f t="shared" si="2"/>
        <v>Duration &gt; 0 erforderlich</v>
      </c>
      <c r="F70" s="75"/>
      <c r="G70" s="4"/>
      <c r="I70" s="39">
        <v>-21</v>
      </c>
      <c r="J70" s="83" t="str">
        <f t="shared" si="3"/>
        <v>Duration &gt; 0 erforderlich</v>
      </c>
      <c r="K70" s="12">
        <v>0</v>
      </c>
      <c r="L70" s="83" t="str">
        <f t="shared" si="4"/>
        <v>Duration &gt; 0 erforderlich</v>
      </c>
      <c r="M70" s="3"/>
      <c r="N70" s="13" t="s">
        <v>150</v>
      </c>
      <c r="O70" s="29">
        <v>7.8520700000000003</v>
      </c>
      <c r="P70" s="29">
        <v>-3.8284699999999998</v>
      </c>
      <c r="Q70" s="29">
        <v>-4.6419899999999998</v>
      </c>
      <c r="R70" s="29">
        <v>-2.0519799999999999</v>
      </c>
      <c r="S70" s="29">
        <v>1.3900699999999999</v>
      </c>
      <c r="T70" s="30">
        <v>1.3899699999999999</v>
      </c>
    </row>
    <row r="71" spans="2:22" x14ac:dyDescent="0.2">
      <c r="B71" s="1"/>
      <c r="C71" s="3"/>
      <c r="D71" s="2" t="s">
        <v>24</v>
      </c>
      <c r="E71" s="12" t="str">
        <f t="shared" si="2"/>
        <v>Duration &gt; 0 erforderlich</v>
      </c>
      <c r="F71" s="75"/>
      <c r="G71" s="4"/>
      <c r="I71" s="39">
        <v>-22</v>
      </c>
      <c r="J71" s="83" t="str">
        <f t="shared" si="3"/>
        <v>Duration &gt; 0 erforderlich</v>
      </c>
      <c r="K71" s="12">
        <v>0</v>
      </c>
      <c r="L71" s="83" t="str">
        <f t="shared" si="4"/>
        <v>Duration &gt; 0 erforderlich</v>
      </c>
      <c r="M71" s="3"/>
      <c r="N71" s="13" t="s">
        <v>151</v>
      </c>
      <c r="O71" s="29">
        <v>8.1501400000000004</v>
      </c>
      <c r="P71" s="29">
        <v>-3.8782199999999998</v>
      </c>
      <c r="Q71" s="29">
        <v>-4.6600000000000001E-3</v>
      </c>
      <c r="R71" s="29">
        <v>29.823899999999998</v>
      </c>
      <c r="S71" s="29">
        <v>0.91003999999999996</v>
      </c>
      <c r="T71" s="30">
        <v>4.7800000000000004E-3</v>
      </c>
    </row>
    <row r="72" spans="2:22" x14ac:dyDescent="0.2">
      <c r="B72" s="1"/>
      <c r="C72" s="3"/>
      <c r="D72" s="2" t="s">
        <v>25</v>
      </c>
      <c r="E72" s="12" t="str">
        <f t="shared" si="2"/>
        <v>Duration &gt; 0 erforderlich</v>
      </c>
      <c r="F72" s="75"/>
      <c r="G72" s="4"/>
      <c r="I72" s="39">
        <v>-23</v>
      </c>
      <c r="J72" s="83" t="str">
        <f t="shared" si="3"/>
        <v>Duration &gt; 0 erforderlich</v>
      </c>
      <c r="K72" s="12">
        <v>0</v>
      </c>
      <c r="L72" s="83" t="str">
        <f t="shared" si="4"/>
        <v>Duration &gt; 0 erforderlich</v>
      </c>
      <c r="M72" s="3"/>
      <c r="N72" s="13" t="s">
        <v>152</v>
      </c>
      <c r="O72" s="29">
        <v>6.9574600000000002</v>
      </c>
      <c r="P72" s="29">
        <v>-0.75405</v>
      </c>
      <c r="Q72" s="29">
        <v>23.42165</v>
      </c>
      <c r="R72" s="29">
        <v>-29.088609999999999</v>
      </c>
      <c r="S72" s="29">
        <v>1.70878</v>
      </c>
      <c r="T72" s="30">
        <v>1.72366</v>
      </c>
    </row>
    <row r="73" spans="2:22" x14ac:dyDescent="0.2">
      <c r="B73" s="1"/>
      <c r="C73" s="3"/>
      <c r="D73" s="2" t="s">
        <v>26</v>
      </c>
      <c r="E73" s="12" t="str">
        <f t="shared" si="2"/>
        <v>Duration &gt; 0 erforderlich</v>
      </c>
      <c r="F73" s="75"/>
      <c r="G73" s="4"/>
      <c r="I73" s="39">
        <v>-24</v>
      </c>
      <c r="J73" s="83" t="str">
        <f t="shared" si="3"/>
        <v>Duration &gt; 0 erforderlich</v>
      </c>
      <c r="K73" s="12">
        <v>0</v>
      </c>
      <c r="L73" s="83" t="str">
        <f t="shared" si="4"/>
        <v>Duration &gt; 0 erforderlich</v>
      </c>
      <c r="M73" s="3"/>
      <c r="N73" s="13" t="s">
        <v>153</v>
      </c>
      <c r="O73" s="29">
        <v>7.2328400000000004</v>
      </c>
      <c r="P73" s="29">
        <v>1.3371900000000001</v>
      </c>
      <c r="Q73" s="29">
        <v>-1.57328</v>
      </c>
      <c r="R73" s="29">
        <v>-1.0533600000000001</v>
      </c>
      <c r="S73" s="29">
        <v>1.3549199999999999</v>
      </c>
      <c r="T73" s="30">
        <v>1.3549800000000001</v>
      </c>
    </row>
    <row r="74" spans="2:22" x14ac:dyDescent="0.2">
      <c r="B74" s="1"/>
      <c r="C74" s="3"/>
      <c r="D74" s="2" t="s">
        <v>27</v>
      </c>
      <c r="E74" s="12" t="str">
        <f t="shared" si="2"/>
        <v>Duration &gt; 0 erforderlich</v>
      </c>
      <c r="F74" s="75"/>
      <c r="G74" s="4"/>
      <c r="I74" s="39">
        <v>-25</v>
      </c>
      <c r="J74" s="83" t="str">
        <f t="shared" si="3"/>
        <v>Duration &gt; 0 erforderlich</v>
      </c>
      <c r="K74" s="12">
        <v>0</v>
      </c>
      <c r="L74" s="83" t="str">
        <f t="shared" si="4"/>
        <v>Duration &gt; 0 erforderlich</v>
      </c>
      <c r="M74" s="3"/>
      <c r="N74" s="13" t="s">
        <v>154</v>
      </c>
      <c r="O74" s="29">
        <v>6.7440100000000003</v>
      </c>
      <c r="P74" s="29">
        <v>1.8830899999999999</v>
      </c>
      <c r="Q74" s="29">
        <v>8.6749999999999994E-2</v>
      </c>
      <c r="R74" s="29">
        <v>2.0286900000000001</v>
      </c>
      <c r="S74" s="29">
        <v>6.1164399999999999</v>
      </c>
      <c r="T74" s="30">
        <v>1.05558</v>
      </c>
    </row>
    <row r="75" spans="2:22" x14ac:dyDescent="0.2">
      <c r="B75" s="1"/>
      <c r="C75" s="3"/>
      <c r="D75" s="2" t="s">
        <v>28</v>
      </c>
      <c r="E75" s="12" t="str">
        <f t="shared" si="2"/>
        <v>Duration &gt; 0 erforderlich</v>
      </c>
      <c r="F75" s="75"/>
      <c r="G75" s="4"/>
      <c r="I75" s="39">
        <v>-26</v>
      </c>
      <c r="J75" s="83" t="str">
        <f t="shared" si="3"/>
        <v>Duration &gt; 0 erforderlich</v>
      </c>
      <c r="K75" s="12">
        <v>0</v>
      </c>
      <c r="L75" s="83" t="str">
        <f t="shared" si="4"/>
        <v>Duration &gt; 0 erforderlich</v>
      </c>
      <c r="M75" s="3"/>
      <c r="N75" s="13" t="s">
        <v>155</v>
      </c>
      <c r="O75" s="29">
        <v>9.1021400000000003</v>
      </c>
      <c r="P75" s="29">
        <v>1.2433399999999999</v>
      </c>
      <c r="Q75" s="29">
        <v>-0.82018999999999997</v>
      </c>
      <c r="R75" s="29">
        <v>-0.86055000000000004</v>
      </c>
      <c r="S75" s="29">
        <v>0.28728999999999999</v>
      </c>
      <c r="T75" s="30">
        <v>0.30591000000000002</v>
      </c>
    </row>
    <row r="76" spans="2:22" x14ac:dyDescent="0.2">
      <c r="B76" s="1"/>
      <c r="C76" s="3"/>
      <c r="D76" s="2" t="s">
        <v>29</v>
      </c>
      <c r="E76" s="12" t="str">
        <f t="shared" si="2"/>
        <v>Duration &gt; 0 erforderlich</v>
      </c>
      <c r="F76" s="75"/>
      <c r="G76" s="4"/>
      <c r="I76" s="39">
        <v>-27</v>
      </c>
      <c r="J76" s="83" t="str">
        <f t="shared" si="3"/>
        <v>Duration &gt; 0 erforderlich</v>
      </c>
      <c r="K76" s="12">
        <v>0</v>
      </c>
      <c r="L76" s="83" t="str">
        <f t="shared" si="4"/>
        <v>Duration &gt; 0 erforderlich</v>
      </c>
      <c r="M76" s="3"/>
      <c r="N76" s="13" t="s">
        <v>156</v>
      </c>
      <c r="O76" s="29">
        <v>6.9019599999999999</v>
      </c>
      <c r="P76" s="29">
        <v>1.3368500000000001</v>
      </c>
      <c r="Q76" s="29">
        <v>29.953489999999999</v>
      </c>
      <c r="R76" s="29">
        <v>-29.525289999999998</v>
      </c>
      <c r="S76" s="29">
        <v>1.2745200000000001</v>
      </c>
      <c r="T76" s="30">
        <v>1.1869099999999999</v>
      </c>
    </row>
    <row r="77" spans="2:22" x14ac:dyDescent="0.2">
      <c r="B77" s="1"/>
      <c r="C77" s="3"/>
      <c r="D77" s="2" t="s">
        <v>30</v>
      </c>
      <c r="E77" s="12" t="str">
        <f t="shared" si="2"/>
        <v>Duration &gt; 0 erforderlich</v>
      </c>
      <c r="F77" s="75"/>
      <c r="G77" s="4"/>
      <c r="I77" s="39">
        <v>-28</v>
      </c>
      <c r="J77" s="83" t="str">
        <f t="shared" si="3"/>
        <v>Duration &gt; 0 erforderlich</v>
      </c>
      <c r="K77" s="12">
        <v>0</v>
      </c>
      <c r="L77" s="83" t="str">
        <f t="shared" si="4"/>
        <v>Duration &gt; 0 erforderlich</v>
      </c>
      <c r="M77" s="3"/>
      <c r="N77" s="13" t="s">
        <v>157</v>
      </c>
      <c r="O77" s="29">
        <v>10.138</v>
      </c>
      <c r="P77" s="29">
        <v>-4.49247</v>
      </c>
      <c r="Q77" s="29">
        <v>-3.6642100000000002</v>
      </c>
      <c r="R77" s="29">
        <v>-6.7013400000000001</v>
      </c>
      <c r="S77" s="29">
        <v>2.4050799999999999</v>
      </c>
      <c r="T77" s="30">
        <v>13.857699999999999</v>
      </c>
    </row>
    <row r="78" spans="2:22" x14ac:dyDescent="0.2">
      <c r="B78" s="1"/>
      <c r="C78" s="3"/>
      <c r="D78" s="2" t="s">
        <v>31</v>
      </c>
      <c r="E78" s="12" t="str">
        <f t="shared" si="2"/>
        <v>Duration &gt; 0 erforderlich</v>
      </c>
      <c r="F78" s="75"/>
      <c r="G78" s="4"/>
      <c r="I78" s="39">
        <v>-29</v>
      </c>
      <c r="J78" s="83" t="str">
        <f t="shared" si="3"/>
        <v>Duration &gt; 0 erforderlich</v>
      </c>
      <c r="K78" s="12">
        <v>0</v>
      </c>
      <c r="L78" s="83" t="str">
        <f t="shared" si="4"/>
        <v>Duration &gt; 0 erforderlich</v>
      </c>
      <c r="M78" s="3"/>
      <c r="N78" s="13" t="s">
        <v>158</v>
      </c>
      <c r="O78" s="29">
        <v>8.1976499999999994</v>
      </c>
      <c r="P78" s="29">
        <v>-4.3087900000000001</v>
      </c>
      <c r="Q78" s="29">
        <v>-1.9757800000000001</v>
      </c>
      <c r="R78" s="29">
        <v>-3.5786500000000001</v>
      </c>
      <c r="S78" s="29">
        <v>1.40924</v>
      </c>
      <c r="T78" s="30">
        <v>1.4122600000000001</v>
      </c>
    </row>
    <row r="79" spans="2:22" x14ac:dyDescent="0.2">
      <c r="B79" s="1"/>
      <c r="C79" s="3"/>
      <c r="D79" s="2" t="s">
        <v>32</v>
      </c>
      <c r="E79" s="12" t="str">
        <f t="shared" si="2"/>
        <v>Duration &gt; 0 erforderlich</v>
      </c>
      <c r="F79" s="75"/>
      <c r="G79" s="4"/>
      <c r="I79" s="39">
        <v>-30</v>
      </c>
      <c r="J79" s="83" t="str">
        <f t="shared" si="3"/>
        <v>Duration &gt; 0 erforderlich</v>
      </c>
      <c r="K79" s="12">
        <v>0</v>
      </c>
      <c r="L79" s="83" t="str">
        <f t="shared" si="4"/>
        <v>Duration &gt; 0 erforderlich</v>
      </c>
      <c r="M79" s="3"/>
      <c r="N79" s="13" t="s">
        <v>159</v>
      </c>
      <c r="O79" s="29">
        <v>6.6950700000000003</v>
      </c>
      <c r="P79" s="29">
        <v>-1.71675</v>
      </c>
      <c r="Q79" s="29">
        <v>-30</v>
      </c>
      <c r="R79" s="29">
        <v>26.471589999999999</v>
      </c>
      <c r="S79" s="29">
        <v>0.63107000000000002</v>
      </c>
      <c r="T79" s="30">
        <v>0.58284000000000002</v>
      </c>
    </row>
    <row r="80" spans="2:22" x14ac:dyDescent="0.2">
      <c r="B80" s="1"/>
      <c r="C80" s="3"/>
      <c r="D80" s="2" t="s">
        <v>33</v>
      </c>
      <c r="E80" s="12" t="str">
        <f t="shared" si="2"/>
        <v>Duration &gt; 0 erforderlich</v>
      </c>
      <c r="F80" s="75"/>
      <c r="G80" s="4"/>
      <c r="I80" s="39">
        <v>-31</v>
      </c>
      <c r="J80" s="83" t="str">
        <f t="shared" si="3"/>
        <v>Duration &gt; 0 erforderlich</v>
      </c>
      <c r="K80" s="12">
        <v>0</v>
      </c>
      <c r="L80" s="83" t="str">
        <f t="shared" si="4"/>
        <v>Duration &gt; 0 erforderlich</v>
      </c>
      <c r="M80" s="3"/>
      <c r="N80" s="13" t="s">
        <v>160</v>
      </c>
      <c r="O80" s="29">
        <v>7.1106800000000003</v>
      </c>
      <c r="P80" s="29">
        <v>12.302860000000001</v>
      </c>
      <c r="Q80" s="29">
        <v>-13.469670000000001</v>
      </c>
      <c r="R80" s="29">
        <v>-30</v>
      </c>
      <c r="S80" s="29">
        <v>0.51588000000000001</v>
      </c>
      <c r="T80" s="30">
        <v>0.11953999999999999</v>
      </c>
    </row>
    <row r="81" spans="2:20" x14ac:dyDescent="0.2">
      <c r="B81" s="1"/>
      <c r="C81" s="3"/>
      <c r="D81" s="2" t="s">
        <v>34</v>
      </c>
      <c r="E81" s="12" t="str">
        <f t="shared" si="2"/>
        <v>Duration &gt; 0 erforderlich</v>
      </c>
      <c r="F81" s="75"/>
      <c r="G81" s="4"/>
      <c r="I81" s="39">
        <v>-32</v>
      </c>
      <c r="J81" s="83" t="str">
        <f t="shared" si="3"/>
        <v>Duration &gt; 0 erforderlich</v>
      </c>
      <c r="K81" s="12">
        <v>0</v>
      </c>
      <c r="L81" s="83" t="str">
        <f t="shared" si="4"/>
        <v>Duration &gt; 0 erforderlich</v>
      </c>
      <c r="M81" s="3"/>
      <c r="N81" s="13" t="s">
        <v>161</v>
      </c>
      <c r="O81" s="29">
        <v>7.8153499999999996</v>
      </c>
      <c r="P81" s="29">
        <v>-1.98234</v>
      </c>
      <c r="Q81" s="29">
        <v>-3.2677999999999998</v>
      </c>
      <c r="R81" s="29">
        <v>-0.30458000000000002</v>
      </c>
      <c r="S81" s="29">
        <v>0.83208000000000004</v>
      </c>
      <c r="T81" s="30">
        <v>0.83128999999999997</v>
      </c>
    </row>
    <row r="82" spans="2:20" x14ac:dyDescent="0.2">
      <c r="B82" s="1"/>
      <c r="C82" s="3"/>
      <c r="D82" s="2" t="s">
        <v>35</v>
      </c>
      <c r="E82" s="12" t="str">
        <f t="shared" si="2"/>
        <v>Duration &gt; 0 erforderlich</v>
      </c>
      <c r="F82" s="75"/>
      <c r="G82" s="4"/>
      <c r="I82" s="39">
        <v>-33</v>
      </c>
      <c r="J82" s="83" t="str">
        <f t="shared" si="3"/>
        <v>Duration &gt; 0 erforderlich</v>
      </c>
      <c r="K82" s="12">
        <v>0</v>
      </c>
      <c r="L82" s="83" t="str">
        <f t="shared" si="4"/>
        <v>Duration &gt; 0 erforderlich</v>
      </c>
      <c r="M82" s="3"/>
      <c r="N82" s="13" t="s">
        <v>162</v>
      </c>
      <c r="O82" s="29">
        <v>11.35778</v>
      </c>
      <c r="P82" s="29">
        <v>-2.9291399999999999</v>
      </c>
      <c r="Q82" s="29">
        <v>-9.6904699999999995</v>
      </c>
      <c r="R82" s="29">
        <v>-8.2668199999999992</v>
      </c>
      <c r="S82" s="29">
        <v>0.36296</v>
      </c>
      <c r="T82" s="30">
        <v>4.3295000000000003</v>
      </c>
    </row>
    <row r="83" spans="2:20" x14ac:dyDescent="0.2">
      <c r="B83" s="1"/>
      <c r="C83" s="3"/>
      <c r="D83" s="2" t="s">
        <v>36</v>
      </c>
      <c r="E83" s="12" t="str">
        <f t="shared" si="2"/>
        <v>Duration &gt; 0 erforderlich</v>
      </c>
      <c r="F83" s="75"/>
      <c r="G83" s="4"/>
      <c r="I83" s="39">
        <v>-34</v>
      </c>
      <c r="J83" s="83" t="str">
        <f t="shared" si="3"/>
        <v>Duration &gt; 0 erforderlich</v>
      </c>
      <c r="K83" s="12">
        <v>0</v>
      </c>
      <c r="L83" s="83" t="str">
        <f t="shared" si="4"/>
        <v>Duration &gt; 0 erforderlich</v>
      </c>
      <c r="M83" s="3"/>
      <c r="N83" s="13" t="s">
        <v>163</v>
      </c>
      <c r="O83" s="29">
        <v>7.8355399999999999</v>
      </c>
      <c r="P83" s="29">
        <v>0.66459999999999997</v>
      </c>
      <c r="Q83" s="29">
        <v>-28.474779999999999</v>
      </c>
      <c r="R83" s="29">
        <v>23.807510000000001</v>
      </c>
      <c r="S83" s="29">
        <v>0.70838999999999996</v>
      </c>
      <c r="T83" s="30">
        <v>0.81879999999999997</v>
      </c>
    </row>
    <row r="84" spans="2:20" x14ac:dyDescent="0.2">
      <c r="B84" s="1"/>
      <c r="C84" s="3"/>
      <c r="D84" s="2" t="s">
        <v>37</v>
      </c>
      <c r="E84" s="12" t="str">
        <f t="shared" si="2"/>
        <v>Duration &gt; 0 erforderlich</v>
      </c>
      <c r="F84" s="75"/>
      <c r="G84" s="4"/>
      <c r="I84" s="39">
        <v>-35</v>
      </c>
      <c r="J84" s="83" t="str">
        <f t="shared" si="3"/>
        <v>Duration &gt; 0 erforderlich</v>
      </c>
      <c r="K84" s="12">
        <v>0</v>
      </c>
      <c r="L84" s="83" t="str">
        <f t="shared" si="4"/>
        <v>Duration &gt; 0 erforderlich</v>
      </c>
      <c r="M84" s="3"/>
      <c r="N84" s="13" t="s">
        <v>164</v>
      </c>
      <c r="O84" s="29">
        <v>8.6368500000000008</v>
      </c>
      <c r="P84" s="29">
        <v>2.3774899999999999</v>
      </c>
      <c r="Q84" s="29">
        <v>8.5230800000000002</v>
      </c>
      <c r="R84" s="29">
        <v>-8.6195599999999999</v>
      </c>
      <c r="S84" s="29">
        <v>3.0550799999999998</v>
      </c>
      <c r="T84" s="30">
        <v>2.4171800000000001</v>
      </c>
    </row>
    <row r="85" spans="2:20" x14ac:dyDescent="0.2">
      <c r="B85" s="1"/>
      <c r="C85" s="3"/>
      <c r="D85" s="2" t="s">
        <v>38</v>
      </c>
      <c r="E85" s="12" t="str">
        <f t="shared" si="2"/>
        <v>Duration &gt; 0 erforderlich</v>
      </c>
      <c r="F85" s="75"/>
      <c r="G85" s="4"/>
      <c r="I85" s="39">
        <v>-36</v>
      </c>
      <c r="J85" s="83" t="str">
        <f t="shared" si="3"/>
        <v>Duration &gt; 0 erforderlich</v>
      </c>
      <c r="K85" s="12">
        <v>0</v>
      </c>
      <c r="L85" s="83" t="str">
        <f t="shared" si="4"/>
        <v>Duration &gt; 0 erforderlich</v>
      </c>
      <c r="M85" s="3"/>
      <c r="N85" s="13" t="s">
        <v>165</v>
      </c>
      <c r="O85" s="29">
        <v>8.8841300000000007</v>
      </c>
      <c r="P85" s="29">
        <v>-30</v>
      </c>
      <c r="Q85" s="29">
        <v>30</v>
      </c>
      <c r="R85" s="29">
        <v>4.7511000000000001</v>
      </c>
      <c r="S85" s="29">
        <v>0.11196</v>
      </c>
      <c r="T85" s="30">
        <v>0.11210000000000001</v>
      </c>
    </row>
    <row r="86" spans="2:20" x14ac:dyDescent="0.2">
      <c r="B86" s="1"/>
      <c r="C86" s="3"/>
      <c r="D86" s="2" t="s">
        <v>39</v>
      </c>
      <c r="E86" s="12" t="str">
        <f t="shared" si="2"/>
        <v>Duration &gt; 0 erforderlich</v>
      </c>
      <c r="F86" s="75"/>
      <c r="G86" s="4"/>
      <c r="I86" s="39">
        <v>-37</v>
      </c>
      <c r="J86" s="83" t="str">
        <f t="shared" si="3"/>
        <v>Duration &gt; 0 erforderlich</v>
      </c>
      <c r="K86" s="12">
        <v>0</v>
      </c>
      <c r="L86" s="83" t="str">
        <f t="shared" si="4"/>
        <v>Duration &gt; 0 erforderlich</v>
      </c>
      <c r="M86" s="3"/>
      <c r="N86" s="13" t="s">
        <v>166</v>
      </c>
      <c r="O86" s="29">
        <v>8.1540700000000008</v>
      </c>
      <c r="P86" s="29">
        <v>1.91659</v>
      </c>
      <c r="Q86" s="29">
        <v>-2.9083600000000001</v>
      </c>
      <c r="R86" s="29">
        <v>-3.1183200000000002</v>
      </c>
      <c r="S86" s="29">
        <v>2.0842399999999999</v>
      </c>
      <c r="T86" s="30">
        <v>0.28161000000000003</v>
      </c>
    </row>
    <row r="87" spans="2:20" x14ac:dyDescent="0.2">
      <c r="B87" s="1"/>
      <c r="C87" s="3"/>
      <c r="D87" s="2" t="s">
        <v>40</v>
      </c>
      <c r="E87" s="12" t="str">
        <f t="shared" si="2"/>
        <v>Duration &gt; 0 erforderlich</v>
      </c>
      <c r="F87" s="75"/>
      <c r="G87" s="4"/>
      <c r="I87" s="39">
        <v>-38</v>
      </c>
      <c r="J87" s="83" t="str">
        <f t="shared" si="3"/>
        <v>Duration &gt; 0 erforderlich</v>
      </c>
      <c r="K87" s="12">
        <v>0</v>
      </c>
      <c r="L87" s="83" t="str">
        <f t="shared" si="4"/>
        <v>Duration &gt; 0 erforderlich</v>
      </c>
      <c r="M87" s="3"/>
      <c r="N87" s="13" t="s">
        <v>167</v>
      </c>
      <c r="O87" s="29">
        <v>3.6068199999999999</v>
      </c>
      <c r="P87" s="29">
        <v>2.4813000000000001</v>
      </c>
      <c r="Q87" s="29">
        <v>7.1767000000000003</v>
      </c>
      <c r="R87" s="29">
        <v>-8.9102099999999993</v>
      </c>
      <c r="S87" s="29">
        <v>11.76835</v>
      </c>
      <c r="T87" s="30">
        <v>0.25801000000000002</v>
      </c>
    </row>
    <row r="88" spans="2:20" x14ac:dyDescent="0.2">
      <c r="B88" s="1"/>
      <c r="C88" s="3"/>
      <c r="D88" s="2" t="s">
        <v>41</v>
      </c>
      <c r="E88" s="12" t="str">
        <f t="shared" si="2"/>
        <v>Duration &gt; 0 erforderlich</v>
      </c>
      <c r="F88" s="75"/>
      <c r="G88" s="4"/>
      <c r="I88" s="39">
        <v>-39</v>
      </c>
      <c r="J88" s="83" t="str">
        <f t="shared" si="3"/>
        <v>Duration &gt; 0 erforderlich</v>
      </c>
      <c r="K88" s="12">
        <v>0</v>
      </c>
      <c r="L88" s="83" t="str">
        <f t="shared" si="4"/>
        <v>Duration &gt; 0 erforderlich</v>
      </c>
      <c r="M88" s="3"/>
      <c r="N88" s="13" t="s">
        <v>168</v>
      </c>
      <c r="O88" s="29">
        <v>7.50556</v>
      </c>
      <c r="P88" s="29">
        <v>-5.8437299999999999</v>
      </c>
      <c r="Q88" s="29">
        <v>27.242709999999999</v>
      </c>
      <c r="R88" s="29">
        <v>-28.008880000000001</v>
      </c>
      <c r="S88" s="29">
        <v>1.03424</v>
      </c>
      <c r="T88" s="30">
        <v>1.2103699999999999</v>
      </c>
    </row>
    <row r="89" spans="2:20" x14ac:dyDescent="0.2">
      <c r="B89" s="1"/>
      <c r="C89" s="3"/>
      <c r="D89" s="2" t="s">
        <v>42</v>
      </c>
      <c r="E89" s="12" t="str">
        <f t="shared" si="2"/>
        <v>Duration &gt; 0 erforderlich</v>
      </c>
      <c r="F89" s="75"/>
      <c r="G89" s="4"/>
      <c r="I89" s="39">
        <v>-40</v>
      </c>
      <c r="J89" s="83" t="str">
        <f t="shared" si="3"/>
        <v>Duration &gt; 0 erforderlich</v>
      </c>
      <c r="K89" s="12">
        <v>0</v>
      </c>
      <c r="L89" s="83" t="str">
        <f t="shared" si="4"/>
        <v>Duration &gt; 0 erforderlich</v>
      </c>
      <c r="M89" s="3"/>
      <c r="N89" s="13" t="s">
        <v>169</v>
      </c>
      <c r="O89" s="29">
        <v>10.495279999999999</v>
      </c>
      <c r="P89" s="29">
        <v>-2.4878399999999998</v>
      </c>
      <c r="Q89" s="29">
        <v>-11.823930000000001</v>
      </c>
      <c r="R89" s="29">
        <v>-6.6148800000000003</v>
      </c>
      <c r="S89" s="29">
        <v>0.53564000000000001</v>
      </c>
      <c r="T89" s="30">
        <v>5.4615299999999998</v>
      </c>
    </row>
    <row r="90" spans="2:20" x14ac:dyDescent="0.2">
      <c r="B90" s="1"/>
      <c r="C90" s="3"/>
      <c r="D90" s="2" t="s">
        <v>43</v>
      </c>
      <c r="E90" s="12" t="str">
        <f t="shared" si="2"/>
        <v>Duration &gt; 0 erforderlich</v>
      </c>
      <c r="F90" s="75"/>
      <c r="G90" s="4"/>
      <c r="I90" s="39">
        <v>-41</v>
      </c>
      <c r="J90" s="83" t="str">
        <f t="shared" si="3"/>
        <v>Duration &gt; 0 erforderlich</v>
      </c>
      <c r="K90" s="12">
        <v>0</v>
      </c>
      <c r="L90" s="83" t="str">
        <f t="shared" si="4"/>
        <v>Duration &gt; 0 erforderlich</v>
      </c>
      <c r="M90" s="3"/>
      <c r="N90" s="13" t="s">
        <v>170</v>
      </c>
      <c r="O90" s="29">
        <v>6.76335</v>
      </c>
      <c r="P90" s="29">
        <v>-0.65202000000000004</v>
      </c>
      <c r="Q90" s="29">
        <v>-27.007719999999999</v>
      </c>
      <c r="R90" s="29">
        <v>30</v>
      </c>
      <c r="S90" s="29">
        <v>1.5807500000000001</v>
      </c>
      <c r="T90" s="30">
        <v>2.1401500000000002</v>
      </c>
    </row>
    <row r="91" spans="2:20" x14ac:dyDescent="0.2">
      <c r="B91" s="1"/>
      <c r="C91" s="3"/>
      <c r="D91" s="2" t="s">
        <v>44</v>
      </c>
      <c r="E91" s="12" t="str">
        <f t="shared" si="2"/>
        <v>Duration &gt; 0 erforderlich</v>
      </c>
      <c r="F91" s="75"/>
      <c r="G91" s="4"/>
      <c r="I91" s="39">
        <v>-42</v>
      </c>
      <c r="J91" s="83" t="str">
        <f t="shared" si="3"/>
        <v>Duration &gt; 0 erforderlich</v>
      </c>
      <c r="K91" s="12">
        <v>0</v>
      </c>
      <c r="L91" s="83" t="str">
        <f t="shared" si="4"/>
        <v>Duration &gt; 0 erforderlich</v>
      </c>
      <c r="M91" s="3"/>
      <c r="N91" s="13" t="s">
        <v>171</v>
      </c>
      <c r="O91" s="29">
        <v>10.730639999999999</v>
      </c>
      <c r="P91" s="29">
        <v>-1.8223400000000001</v>
      </c>
      <c r="Q91" s="29">
        <v>-3.1114099999999998</v>
      </c>
      <c r="R91" s="29">
        <v>-0.36642999999999998</v>
      </c>
      <c r="S91" s="29">
        <v>1.30525</v>
      </c>
      <c r="T91" s="30">
        <v>1.3158799999999999</v>
      </c>
    </row>
    <row r="92" spans="2:20" x14ac:dyDescent="0.2">
      <c r="B92" s="1"/>
      <c r="C92" s="3"/>
      <c r="D92" s="2" t="s">
        <v>45</v>
      </c>
      <c r="E92" s="12" t="str">
        <f t="shared" si="2"/>
        <v>Duration &gt; 0 erforderlich</v>
      </c>
      <c r="F92" s="75"/>
      <c r="G92" s="4"/>
      <c r="I92" s="39">
        <v>-43</v>
      </c>
      <c r="J92" s="83" t="str">
        <f t="shared" si="3"/>
        <v>Duration &gt; 0 erforderlich</v>
      </c>
      <c r="K92" s="12">
        <v>0</v>
      </c>
      <c r="L92" s="83" t="str">
        <f t="shared" si="4"/>
        <v>Duration &gt; 0 erforderlich</v>
      </c>
      <c r="M92" s="3"/>
      <c r="N92" s="13" t="s">
        <v>172</v>
      </c>
      <c r="O92" s="29">
        <v>10.61079</v>
      </c>
      <c r="P92" s="29">
        <v>2.12365</v>
      </c>
      <c r="Q92" s="29">
        <v>-1.8176099999999999</v>
      </c>
      <c r="R92" s="29">
        <v>-5.9007899999999998</v>
      </c>
      <c r="S92" s="29">
        <v>1.3929800000000001</v>
      </c>
      <c r="T92" s="30">
        <v>1.4015500000000001</v>
      </c>
    </row>
    <row r="93" spans="2:20" x14ac:dyDescent="0.2">
      <c r="B93" s="1"/>
      <c r="C93" s="3"/>
      <c r="D93" s="2" t="s">
        <v>46</v>
      </c>
      <c r="E93" s="12" t="str">
        <f t="shared" si="2"/>
        <v>Duration &gt; 0 erforderlich</v>
      </c>
      <c r="F93" s="75"/>
      <c r="G93" s="4"/>
      <c r="I93" s="39">
        <v>-44</v>
      </c>
      <c r="J93" s="83" t="str">
        <f t="shared" si="3"/>
        <v>Duration &gt; 0 erforderlich</v>
      </c>
      <c r="K93" s="12">
        <v>0</v>
      </c>
      <c r="L93" s="83" t="str">
        <f t="shared" si="4"/>
        <v>Duration &gt; 0 erforderlich</v>
      </c>
      <c r="M93" s="3"/>
      <c r="N93" s="13" t="s">
        <v>173</v>
      </c>
      <c r="O93" s="29">
        <v>9.4373900000000006</v>
      </c>
      <c r="P93" s="29">
        <v>-7.4653099999999997</v>
      </c>
      <c r="Q93" s="29">
        <v>-20.48638</v>
      </c>
      <c r="R93" s="29">
        <v>28.55031</v>
      </c>
      <c r="S93" s="29">
        <v>1.2950999999999999</v>
      </c>
      <c r="T93" s="30">
        <v>1.0182</v>
      </c>
    </row>
    <row r="94" spans="2:20" x14ac:dyDescent="0.2">
      <c r="B94" s="1"/>
      <c r="C94" s="3"/>
      <c r="D94" s="2" t="s">
        <v>47</v>
      </c>
      <c r="E94" s="12" t="str">
        <f t="shared" si="2"/>
        <v/>
      </c>
      <c r="F94" s="75"/>
      <c r="G94" s="4"/>
      <c r="I94" s="39">
        <v>-45</v>
      </c>
      <c r="J94" s="83" t="str">
        <f t="shared" si="3"/>
        <v/>
      </c>
      <c r="K94" s="36"/>
      <c r="L94" s="83" t="str">
        <f t="shared" si="4"/>
        <v/>
      </c>
      <c r="M94" s="3"/>
      <c r="N94" s="13"/>
      <c r="O94" s="29"/>
      <c r="P94" s="29"/>
      <c r="Q94" s="29"/>
      <c r="R94" s="29"/>
      <c r="S94" s="29"/>
      <c r="T94" s="30"/>
    </row>
    <row r="95" spans="2:20" x14ac:dyDescent="0.2">
      <c r="B95" s="1"/>
      <c r="C95" s="3"/>
      <c r="D95" s="2" t="s">
        <v>48</v>
      </c>
      <c r="E95" s="12" t="str">
        <f t="shared" si="2"/>
        <v/>
      </c>
      <c r="F95" s="75"/>
      <c r="G95" s="4"/>
      <c r="I95" s="39">
        <v>-46</v>
      </c>
      <c r="J95" s="83" t="str">
        <f t="shared" si="3"/>
        <v/>
      </c>
      <c r="K95" s="36"/>
      <c r="L95" s="83" t="str">
        <f t="shared" si="4"/>
        <v/>
      </c>
      <c r="M95" s="3"/>
      <c r="N95" s="13"/>
      <c r="O95" s="29"/>
      <c r="P95" s="29"/>
      <c r="Q95" s="29"/>
      <c r="R95" s="29"/>
      <c r="S95" s="29"/>
      <c r="T95" s="30"/>
    </row>
    <row r="96" spans="2:20" x14ac:dyDescent="0.2">
      <c r="B96" s="1"/>
      <c r="C96" s="3"/>
      <c r="D96" s="2" t="s">
        <v>49</v>
      </c>
      <c r="E96" s="12" t="str">
        <f t="shared" si="2"/>
        <v/>
      </c>
      <c r="F96" s="75"/>
      <c r="G96" s="4"/>
      <c r="I96" s="39">
        <v>-47</v>
      </c>
      <c r="J96" s="83" t="str">
        <f t="shared" si="3"/>
        <v/>
      </c>
      <c r="K96" s="36"/>
      <c r="L96" s="83" t="str">
        <f t="shared" si="4"/>
        <v/>
      </c>
      <c r="M96" s="3"/>
      <c r="N96" s="13"/>
      <c r="O96" s="29"/>
      <c r="P96" s="29"/>
      <c r="Q96" s="29"/>
      <c r="R96" s="29"/>
      <c r="S96" s="29"/>
      <c r="T96" s="30"/>
    </row>
    <row r="97" spans="2:20" x14ac:dyDescent="0.2">
      <c r="B97" s="1"/>
      <c r="C97" s="3"/>
      <c r="D97" s="2" t="s">
        <v>50</v>
      </c>
      <c r="E97" s="12" t="str">
        <f t="shared" si="2"/>
        <v/>
      </c>
      <c r="F97" s="75"/>
      <c r="G97" s="4"/>
      <c r="I97" s="39">
        <v>-48</v>
      </c>
      <c r="J97" s="83" t="str">
        <f t="shared" si="3"/>
        <v/>
      </c>
      <c r="K97" s="36"/>
      <c r="L97" s="83" t="str">
        <f t="shared" si="4"/>
        <v/>
      </c>
      <c r="M97" s="3"/>
      <c r="N97" s="13"/>
      <c r="O97" s="29"/>
      <c r="P97" s="29"/>
      <c r="Q97" s="29"/>
      <c r="R97" s="29"/>
      <c r="S97" s="29"/>
      <c r="T97" s="30"/>
    </row>
    <row r="98" spans="2:20" x14ac:dyDescent="0.2">
      <c r="B98" s="1"/>
      <c r="C98" s="3"/>
      <c r="D98" s="2" t="s">
        <v>51</v>
      </c>
      <c r="E98" s="12" t="str">
        <f t="shared" si="2"/>
        <v/>
      </c>
      <c r="F98" s="75"/>
      <c r="G98" s="4"/>
      <c r="I98" s="39">
        <v>-49</v>
      </c>
      <c r="J98" s="83" t="str">
        <f t="shared" si="3"/>
        <v/>
      </c>
      <c r="K98" s="36"/>
      <c r="L98" s="83" t="str">
        <f t="shared" si="4"/>
        <v/>
      </c>
      <c r="M98" s="3"/>
      <c r="N98" s="13"/>
      <c r="O98" s="29"/>
      <c r="P98" s="29"/>
      <c r="Q98" s="29"/>
      <c r="R98" s="29"/>
      <c r="S98" s="29"/>
      <c r="T98" s="30"/>
    </row>
    <row r="99" spans="2:20" x14ac:dyDescent="0.2">
      <c r="B99" s="1"/>
      <c r="C99" s="3"/>
      <c r="D99" s="2" t="s">
        <v>52</v>
      </c>
      <c r="E99" s="12" t="str">
        <f t="shared" si="2"/>
        <v/>
      </c>
      <c r="F99" s="75"/>
      <c r="G99" s="4"/>
      <c r="I99" s="39">
        <v>-50</v>
      </c>
      <c r="J99" s="83" t="str">
        <f t="shared" si="3"/>
        <v/>
      </c>
      <c r="K99" s="36"/>
      <c r="L99" s="83" t="str">
        <f t="shared" si="4"/>
        <v/>
      </c>
      <c r="M99" s="3"/>
      <c r="N99" s="13"/>
      <c r="O99" s="29"/>
      <c r="P99" s="29"/>
      <c r="Q99" s="29"/>
      <c r="R99" s="29"/>
      <c r="S99" s="29"/>
      <c r="T99" s="30"/>
    </row>
    <row r="100" spans="2:20" x14ac:dyDescent="0.2">
      <c r="B100" s="1"/>
      <c r="C100" s="3"/>
      <c r="D100" s="2" t="s">
        <v>53</v>
      </c>
      <c r="E100" s="12" t="str">
        <f t="shared" si="2"/>
        <v/>
      </c>
      <c r="F100" s="75"/>
      <c r="G100" s="4"/>
      <c r="I100" s="39">
        <v>-51</v>
      </c>
      <c r="J100" s="83" t="str">
        <f t="shared" si="3"/>
        <v/>
      </c>
      <c r="K100" s="36"/>
      <c r="L100" s="83" t="str">
        <f t="shared" si="4"/>
        <v/>
      </c>
      <c r="M100" s="3"/>
      <c r="N100" s="13"/>
      <c r="O100" s="29"/>
      <c r="P100" s="29"/>
      <c r="Q100" s="29"/>
      <c r="R100" s="29"/>
      <c r="S100" s="29"/>
      <c r="T100" s="30"/>
    </row>
    <row r="101" spans="2:20" x14ac:dyDescent="0.2">
      <c r="B101" s="1"/>
      <c r="C101" s="3"/>
      <c r="D101" s="2" t="s">
        <v>54</v>
      </c>
      <c r="E101" s="12" t="str">
        <f t="shared" si="2"/>
        <v/>
      </c>
      <c r="F101" s="75"/>
      <c r="G101" s="4"/>
      <c r="I101" s="39">
        <v>-52</v>
      </c>
      <c r="J101" s="83" t="str">
        <f t="shared" si="3"/>
        <v/>
      </c>
      <c r="K101" s="36"/>
      <c r="L101" s="83" t="str">
        <f t="shared" si="4"/>
        <v/>
      </c>
      <c r="M101" s="3"/>
      <c r="N101" s="13"/>
      <c r="O101" s="29"/>
      <c r="P101" s="29"/>
      <c r="Q101" s="29"/>
      <c r="R101" s="29"/>
      <c r="S101" s="29"/>
      <c r="T101" s="30"/>
    </row>
    <row r="102" spans="2:20" x14ac:dyDescent="0.2">
      <c r="B102" s="1"/>
      <c r="C102" s="3"/>
      <c r="D102" s="2" t="s">
        <v>55</v>
      </c>
      <c r="E102" s="12" t="str">
        <f t="shared" si="2"/>
        <v/>
      </c>
      <c r="F102" s="75"/>
      <c r="G102" s="4"/>
      <c r="I102" s="39">
        <v>-53</v>
      </c>
      <c r="J102" s="83" t="str">
        <f t="shared" si="3"/>
        <v/>
      </c>
      <c r="K102" s="36"/>
      <c r="L102" s="83" t="str">
        <f t="shared" si="4"/>
        <v/>
      </c>
      <c r="M102" s="3"/>
      <c r="N102" s="13"/>
      <c r="O102" s="29"/>
      <c r="P102" s="29"/>
      <c r="Q102" s="29"/>
      <c r="R102" s="29"/>
      <c r="S102" s="29"/>
      <c r="T102" s="30"/>
    </row>
    <row r="103" spans="2:20" x14ac:dyDescent="0.2">
      <c r="B103" s="1"/>
      <c r="C103" s="3"/>
      <c r="D103" s="2" t="s">
        <v>56</v>
      </c>
      <c r="E103" s="12" t="str">
        <f t="shared" si="2"/>
        <v/>
      </c>
      <c r="F103" s="75"/>
      <c r="G103" s="4"/>
      <c r="I103" s="39">
        <v>-54</v>
      </c>
      <c r="J103" s="83" t="str">
        <f t="shared" si="3"/>
        <v/>
      </c>
      <c r="K103" s="36"/>
      <c r="L103" s="83" t="str">
        <f t="shared" si="4"/>
        <v/>
      </c>
      <c r="M103" s="3"/>
      <c r="N103" s="13"/>
      <c r="O103" s="29"/>
      <c r="P103" s="29"/>
      <c r="Q103" s="29"/>
      <c r="R103" s="29"/>
      <c r="S103" s="29"/>
      <c r="T103" s="30"/>
    </row>
    <row r="104" spans="2:20" x14ac:dyDescent="0.2">
      <c r="B104" s="1"/>
      <c r="C104" s="3"/>
      <c r="D104" s="2" t="s">
        <v>57</v>
      </c>
      <c r="E104" s="12" t="str">
        <f t="shared" si="2"/>
        <v/>
      </c>
      <c r="F104" s="75"/>
      <c r="G104" s="4"/>
      <c r="I104" s="39">
        <v>-55</v>
      </c>
      <c r="J104" s="83" t="str">
        <f t="shared" si="3"/>
        <v/>
      </c>
      <c r="K104" s="36"/>
      <c r="L104" s="83" t="str">
        <f t="shared" si="4"/>
        <v/>
      </c>
      <c r="M104" s="3"/>
      <c r="N104" s="13"/>
      <c r="O104" s="29"/>
      <c r="P104" s="29"/>
      <c r="Q104" s="29"/>
      <c r="R104" s="29"/>
      <c r="S104" s="29"/>
      <c r="T104" s="30"/>
    </row>
    <row r="105" spans="2:20" x14ac:dyDescent="0.2">
      <c r="B105" s="1"/>
      <c r="C105" s="3"/>
      <c r="D105" s="2" t="s">
        <v>58</v>
      </c>
      <c r="E105" s="12" t="str">
        <f t="shared" si="2"/>
        <v/>
      </c>
      <c r="F105" s="75"/>
      <c r="G105" s="4"/>
      <c r="I105" s="39">
        <v>-56</v>
      </c>
      <c r="J105" s="83" t="str">
        <f t="shared" si="3"/>
        <v/>
      </c>
      <c r="K105" s="36"/>
      <c r="L105" s="83" t="str">
        <f t="shared" si="4"/>
        <v/>
      </c>
      <c r="M105" s="3"/>
      <c r="N105" s="13"/>
      <c r="O105" s="29"/>
      <c r="P105" s="29"/>
      <c r="Q105" s="29"/>
      <c r="R105" s="29"/>
      <c r="S105" s="29"/>
      <c r="T105" s="30"/>
    </row>
    <row r="106" spans="2:20" x14ac:dyDescent="0.2">
      <c r="B106" s="1"/>
      <c r="C106" s="3"/>
      <c r="D106" s="2" t="s">
        <v>59</v>
      </c>
      <c r="E106" s="12" t="str">
        <f t="shared" si="2"/>
        <v/>
      </c>
      <c r="F106" s="75"/>
      <c r="G106" s="4"/>
      <c r="I106" s="39">
        <v>-57</v>
      </c>
      <c r="J106" s="83" t="str">
        <f t="shared" si="3"/>
        <v/>
      </c>
      <c r="K106" s="36"/>
      <c r="L106" s="83" t="str">
        <f t="shared" si="4"/>
        <v/>
      </c>
      <c r="M106" s="3"/>
      <c r="N106" s="13"/>
      <c r="O106" s="29"/>
      <c r="P106" s="29"/>
      <c r="Q106" s="29"/>
      <c r="R106" s="29"/>
      <c r="S106" s="29"/>
      <c r="T106" s="30"/>
    </row>
    <row r="107" spans="2:20" x14ac:dyDescent="0.2">
      <c r="B107" s="1"/>
      <c r="C107" s="3"/>
      <c r="D107" s="2" t="s">
        <v>60</v>
      </c>
      <c r="E107" s="12" t="str">
        <f t="shared" si="2"/>
        <v/>
      </c>
      <c r="F107" s="75"/>
      <c r="G107" s="4"/>
      <c r="I107" s="39">
        <v>-58</v>
      </c>
      <c r="J107" s="83" t="str">
        <f t="shared" si="3"/>
        <v/>
      </c>
      <c r="K107" s="36"/>
      <c r="L107" s="83" t="str">
        <f t="shared" si="4"/>
        <v/>
      </c>
      <c r="M107" s="3"/>
      <c r="N107" s="13"/>
      <c r="O107" s="29"/>
      <c r="P107" s="29"/>
      <c r="Q107" s="29"/>
      <c r="R107" s="29"/>
      <c r="S107" s="29"/>
      <c r="T107" s="30"/>
    </row>
    <row r="108" spans="2:20" x14ac:dyDescent="0.2">
      <c r="B108" s="1"/>
      <c r="C108" s="3"/>
      <c r="D108" s="2" t="s">
        <v>61</v>
      </c>
      <c r="E108" s="12" t="str">
        <f t="shared" si="2"/>
        <v/>
      </c>
      <c r="F108" s="75"/>
      <c r="G108" s="4"/>
      <c r="I108" s="39">
        <v>-59</v>
      </c>
      <c r="J108" s="83" t="str">
        <f t="shared" si="3"/>
        <v/>
      </c>
      <c r="K108" s="36"/>
      <c r="L108" s="83" t="str">
        <f t="shared" si="4"/>
        <v/>
      </c>
      <c r="M108" s="3"/>
      <c r="N108" s="13"/>
      <c r="O108" s="29"/>
      <c r="P108" s="29"/>
      <c r="Q108" s="29"/>
      <c r="R108" s="29"/>
      <c r="S108" s="29"/>
      <c r="T108" s="30"/>
    </row>
    <row r="109" spans="2:20" x14ac:dyDescent="0.2">
      <c r="B109" s="1"/>
      <c r="C109" s="3"/>
      <c r="D109" s="2" t="s">
        <v>62</v>
      </c>
      <c r="E109" s="12" t="str">
        <f t="shared" si="2"/>
        <v/>
      </c>
      <c r="F109" s="75"/>
      <c r="G109" s="4"/>
      <c r="I109" s="39">
        <v>-60</v>
      </c>
      <c r="J109" s="83" t="str">
        <f t="shared" si="3"/>
        <v/>
      </c>
      <c r="K109" s="36"/>
      <c r="L109" s="83" t="str">
        <f t="shared" si="4"/>
        <v/>
      </c>
      <c r="M109" s="3"/>
      <c r="N109" s="13"/>
      <c r="O109" s="29"/>
      <c r="P109" s="29"/>
      <c r="Q109" s="29"/>
      <c r="R109" s="29"/>
      <c r="S109" s="29"/>
      <c r="T109" s="30"/>
    </row>
    <row r="110" spans="2:20" x14ac:dyDescent="0.2">
      <c r="B110" s="1"/>
      <c r="C110" s="3"/>
      <c r="D110" s="2" t="s">
        <v>63</v>
      </c>
      <c r="E110" s="12" t="str">
        <f t="shared" si="2"/>
        <v/>
      </c>
      <c r="F110" s="75"/>
      <c r="G110" s="4"/>
      <c r="I110" s="39">
        <v>-61</v>
      </c>
      <c r="J110" s="83" t="str">
        <f t="shared" si="3"/>
        <v/>
      </c>
      <c r="K110" s="36"/>
      <c r="L110" s="83" t="str">
        <f t="shared" si="4"/>
        <v/>
      </c>
      <c r="M110" s="3"/>
      <c r="N110" s="13"/>
      <c r="O110" s="29"/>
      <c r="P110" s="29"/>
      <c r="Q110" s="29"/>
      <c r="R110" s="29"/>
      <c r="S110" s="29"/>
      <c r="T110" s="30"/>
    </row>
    <row r="111" spans="2:20" x14ac:dyDescent="0.2">
      <c r="B111" s="1"/>
      <c r="C111" s="3"/>
      <c r="D111" s="2" t="s">
        <v>64</v>
      </c>
      <c r="E111" s="12" t="str">
        <f t="shared" si="2"/>
        <v/>
      </c>
      <c r="F111" s="75"/>
      <c r="G111" s="4"/>
      <c r="I111" s="39">
        <v>-62</v>
      </c>
      <c r="J111" s="83" t="str">
        <f t="shared" si="3"/>
        <v/>
      </c>
      <c r="K111" s="36"/>
      <c r="L111" s="83" t="str">
        <f t="shared" si="4"/>
        <v/>
      </c>
      <c r="M111" s="3"/>
      <c r="N111" s="13"/>
      <c r="O111" s="29"/>
      <c r="P111" s="29"/>
      <c r="Q111" s="29"/>
      <c r="R111" s="29"/>
      <c r="S111" s="29"/>
      <c r="T111" s="30"/>
    </row>
    <row r="112" spans="2:20" x14ac:dyDescent="0.2">
      <c r="B112" s="1"/>
      <c r="C112" s="3"/>
      <c r="D112" s="2" t="s">
        <v>65</v>
      </c>
      <c r="E112" s="12" t="str">
        <f t="shared" si="2"/>
        <v/>
      </c>
      <c r="F112" s="75"/>
      <c r="G112" s="4"/>
      <c r="I112" s="39">
        <v>-63</v>
      </c>
      <c r="J112" s="83" t="str">
        <f t="shared" si="3"/>
        <v/>
      </c>
      <c r="K112" s="36"/>
      <c r="L112" s="83" t="str">
        <f t="shared" si="4"/>
        <v/>
      </c>
      <c r="M112" s="3"/>
      <c r="N112" s="13"/>
      <c r="O112" s="29"/>
      <c r="P112" s="29"/>
      <c r="Q112" s="29"/>
      <c r="R112" s="29"/>
      <c r="S112" s="29"/>
      <c r="T112" s="30"/>
    </row>
    <row r="113" spans="2:20" x14ac:dyDescent="0.2">
      <c r="B113" s="1"/>
      <c r="C113" s="3"/>
      <c r="D113" s="2" t="s">
        <v>66</v>
      </c>
      <c r="E113" s="12" t="str">
        <f t="shared" si="2"/>
        <v/>
      </c>
      <c r="F113" s="75"/>
      <c r="G113" s="4"/>
      <c r="I113" s="39">
        <v>-64</v>
      </c>
      <c r="J113" s="83" t="str">
        <f t="shared" si="3"/>
        <v/>
      </c>
      <c r="K113" s="36"/>
      <c r="L113" s="83" t="str">
        <f t="shared" si="4"/>
        <v/>
      </c>
      <c r="M113" s="3"/>
      <c r="N113" s="13"/>
      <c r="O113" s="29"/>
      <c r="P113" s="29"/>
      <c r="Q113" s="29"/>
      <c r="R113" s="29"/>
      <c r="S113" s="29"/>
      <c r="T113" s="30"/>
    </row>
    <row r="114" spans="2:20" x14ac:dyDescent="0.2">
      <c r="B114" s="1"/>
      <c r="C114" s="3"/>
      <c r="D114" s="2" t="s">
        <v>67</v>
      </c>
      <c r="E114" s="12" t="str">
        <f t="shared" si="2"/>
        <v/>
      </c>
      <c r="F114" s="75"/>
      <c r="G114" s="4"/>
      <c r="I114" s="39">
        <v>-65</v>
      </c>
      <c r="J114" s="83" t="str">
        <f t="shared" si="3"/>
        <v/>
      </c>
      <c r="K114" s="36"/>
      <c r="L114" s="83" t="str">
        <f t="shared" si="4"/>
        <v/>
      </c>
      <c r="M114" s="3"/>
      <c r="N114" s="13"/>
      <c r="O114" s="29"/>
      <c r="P114" s="29"/>
      <c r="Q114" s="29"/>
      <c r="R114" s="29"/>
      <c r="S114" s="29"/>
      <c r="T114" s="30"/>
    </row>
    <row r="115" spans="2:20" x14ac:dyDescent="0.2">
      <c r="B115" s="1"/>
      <c r="C115" s="3"/>
      <c r="D115" s="2" t="s">
        <v>68</v>
      </c>
      <c r="E115" s="12" t="str">
        <f t="shared" ref="E115:E149" si="5">$J115</f>
        <v/>
      </c>
      <c r="F115" s="75"/>
      <c r="G115" s="4"/>
      <c r="I115" s="39">
        <v>-66</v>
      </c>
      <c r="J115" s="83" t="str">
        <f t="shared" ref="J115:J149" si="6">IF(ISNUMBER($L115),  $K115+$L115, $L115)</f>
        <v/>
      </c>
      <c r="K115" s="36"/>
      <c r="L115" s="83" t="str">
        <f t="shared" ref="L115:L149" si="7">IF($N115="","", Kupon(2*$E$36,$O115,$P115,$Q115,$R115,$S115,$T115,TRUE))</f>
        <v/>
      </c>
      <c r="M115" s="3"/>
      <c r="N115" s="13"/>
      <c r="O115" s="29"/>
      <c r="P115" s="29"/>
      <c r="Q115" s="29"/>
      <c r="R115" s="29"/>
      <c r="S115" s="29"/>
      <c r="T115" s="30"/>
    </row>
    <row r="116" spans="2:20" x14ac:dyDescent="0.2">
      <c r="B116" s="1"/>
      <c r="C116" s="3"/>
      <c r="D116" s="2" t="s">
        <v>69</v>
      </c>
      <c r="E116" s="12" t="str">
        <f t="shared" si="5"/>
        <v/>
      </c>
      <c r="F116" s="75"/>
      <c r="G116" s="4"/>
      <c r="I116" s="39">
        <v>-67</v>
      </c>
      <c r="J116" s="83" t="str">
        <f t="shared" si="6"/>
        <v/>
      </c>
      <c r="K116" s="36"/>
      <c r="L116" s="83" t="str">
        <f t="shared" si="7"/>
        <v/>
      </c>
      <c r="M116" s="3"/>
      <c r="N116" s="13"/>
      <c r="O116" s="29"/>
      <c r="P116" s="29"/>
      <c r="Q116" s="29"/>
      <c r="R116" s="29"/>
      <c r="S116" s="29"/>
      <c r="T116" s="30"/>
    </row>
    <row r="117" spans="2:20" x14ac:dyDescent="0.2">
      <c r="B117" s="1"/>
      <c r="C117" s="3"/>
      <c r="D117" s="2" t="s">
        <v>70</v>
      </c>
      <c r="E117" s="12" t="str">
        <f t="shared" si="5"/>
        <v/>
      </c>
      <c r="F117" s="75"/>
      <c r="G117" s="4"/>
      <c r="I117" s="39">
        <v>-68</v>
      </c>
      <c r="J117" s="83" t="str">
        <f t="shared" si="6"/>
        <v/>
      </c>
      <c r="K117" s="36"/>
      <c r="L117" s="83" t="str">
        <f t="shared" si="7"/>
        <v/>
      </c>
      <c r="M117" s="3"/>
      <c r="N117" s="13"/>
      <c r="O117" s="29"/>
      <c r="P117" s="29"/>
      <c r="Q117" s="29"/>
      <c r="R117" s="29"/>
      <c r="S117" s="29"/>
      <c r="T117" s="30"/>
    </row>
    <row r="118" spans="2:20" x14ac:dyDescent="0.2">
      <c r="B118" s="1"/>
      <c r="C118" s="3"/>
      <c r="D118" s="2" t="s">
        <v>71</v>
      </c>
      <c r="E118" s="12" t="str">
        <f t="shared" si="5"/>
        <v/>
      </c>
      <c r="F118" s="75"/>
      <c r="G118" s="4"/>
      <c r="I118" s="39">
        <v>-69</v>
      </c>
      <c r="J118" s="83" t="str">
        <f t="shared" si="6"/>
        <v/>
      </c>
      <c r="K118" s="36"/>
      <c r="L118" s="83" t="str">
        <f t="shared" si="7"/>
        <v/>
      </c>
      <c r="M118" s="3"/>
      <c r="N118" s="13"/>
      <c r="O118" s="29"/>
      <c r="P118" s="29"/>
      <c r="Q118" s="29"/>
      <c r="R118" s="29"/>
      <c r="S118" s="29"/>
      <c r="T118" s="30"/>
    </row>
    <row r="119" spans="2:20" x14ac:dyDescent="0.2">
      <c r="B119" s="1"/>
      <c r="C119" s="3"/>
      <c r="D119" s="2" t="s">
        <v>72</v>
      </c>
      <c r="E119" s="12" t="str">
        <f t="shared" si="5"/>
        <v/>
      </c>
      <c r="F119" s="75"/>
      <c r="G119" s="4"/>
      <c r="I119" s="39">
        <v>-70</v>
      </c>
      <c r="J119" s="83" t="str">
        <f t="shared" si="6"/>
        <v/>
      </c>
      <c r="K119" s="36"/>
      <c r="L119" s="83" t="str">
        <f t="shared" si="7"/>
        <v/>
      </c>
      <c r="M119" s="3"/>
      <c r="N119" s="13"/>
      <c r="O119" s="29"/>
      <c r="P119" s="29"/>
      <c r="Q119" s="29"/>
      <c r="R119" s="29"/>
      <c r="S119" s="29"/>
      <c r="T119" s="30"/>
    </row>
    <row r="120" spans="2:20" x14ac:dyDescent="0.2">
      <c r="B120" s="1"/>
      <c r="C120" s="3"/>
      <c r="D120" s="2" t="s">
        <v>73</v>
      </c>
      <c r="E120" s="12" t="str">
        <f t="shared" si="5"/>
        <v/>
      </c>
      <c r="F120" s="75"/>
      <c r="G120" s="4"/>
      <c r="I120" s="39">
        <v>-71</v>
      </c>
      <c r="J120" s="83" t="str">
        <f t="shared" si="6"/>
        <v/>
      </c>
      <c r="K120" s="36"/>
      <c r="L120" s="83" t="str">
        <f t="shared" si="7"/>
        <v/>
      </c>
      <c r="M120" s="3"/>
      <c r="N120" s="13"/>
      <c r="O120" s="29"/>
      <c r="P120" s="29"/>
      <c r="Q120" s="29"/>
      <c r="R120" s="29"/>
      <c r="S120" s="29"/>
      <c r="T120" s="30"/>
    </row>
    <row r="121" spans="2:20" x14ac:dyDescent="0.2">
      <c r="B121" s="1"/>
      <c r="C121" s="3"/>
      <c r="D121" s="2" t="s">
        <v>74</v>
      </c>
      <c r="E121" s="12" t="str">
        <f t="shared" si="5"/>
        <v/>
      </c>
      <c r="F121" s="75"/>
      <c r="G121" s="4"/>
      <c r="I121" s="39">
        <v>-72</v>
      </c>
      <c r="J121" s="83" t="str">
        <f t="shared" si="6"/>
        <v/>
      </c>
      <c r="K121" s="36"/>
      <c r="L121" s="83" t="str">
        <f t="shared" si="7"/>
        <v/>
      </c>
      <c r="M121" s="3"/>
      <c r="N121" s="13"/>
      <c r="O121" s="29"/>
      <c r="P121" s="29"/>
      <c r="Q121" s="29"/>
      <c r="R121" s="29"/>
      <c r="S121" s="29"/>
      <c r="T121" s="30"/>
    </row>
    <row r="122" spans="2:20" x14ac:dyDescent="0.2">
      <c r="B122" s="1"/>
      <c r="C122" s="3"/>
      <c r="D122" s="2" t="s">
        <v>75</v>
      </c>
      <c r="E122" s="12" t="str">
        <f t="shared" si="5"/>
        <v/>
      </c>
      <c r="F122" s="75"/>
      <c r="G122" s="4"/>
      <c r="I122" s="39">
        <v>-73</v>
      </c>
      <c r="J122" s="83" t="str">
        <f t="shared" si="6"/>
        <v/>
      </c>
      <c r="K122" s="36"/>
      <c r="L122" s="83" t="str">
        <f t="shared" si="7"/>
        <v/>
      </c>
      <c r="M122" s="3"/>
      <c r="N122" s="13"/>
      <c r="O122" s="29"/>
      <c r="P122" s="29"/>
      <c r="Q122" s="29"/>
      <c r="R122" s="29"/>
      <c r="S122" s="29"/>
      <c r="T122" s="30"/>
    </row>
    <row r="123" spans="2:20" x14ac:dyDescent="0.2">
      <c r="B123" s="1"/>
      <c r="C123" s="3"/>
      <c r="D123" s="2" t="s">
        <v>76</v>
      </c>
      <c r="E123" s="12" t="str">
        <f t="shared" si="5"/>
        <v/>
      </c>
      <c r="F123" s="75"/>
      <c r="G123" s="4"/>
      <c r="I123" s="39">
        <v>-74</v>
      </c>
      <c r="J123" s="83" t="str">
        <f t="shared" si="6"/>
        <v/>
      </c>
      <c r="K123" s="36"/>
      <c r="L123" s="83" t="str">
        <f t="shared" si="7"/>
        <v/>
      </c>
      <c r="M123" s="3"/>
      <c r="N123" s="13"/>
      <c r="O123" s="29"/>
      <c r="P123" s="29"/>
      <c r="Q123" s="29"/>
      <c r="R123" s="29"/>
      <c r="S123" s="29"/>
      <c r="T123" s="30"/>
    </row>
    <row r="124" spans="2:20" x14ac:dyDescent="0.2">
      <c r="B124" s="1"/>
      <c r="C124" s="3"/>
      <c r="D124" s="2" t="s">
        <v>77</v>
      </c>
      <c r="E124" s="12" t="str">
        <f t="shared" si="5"/>
        <v/>
      </c>
      <c r="F124" s="75"/>
      <c r="G124" s="4"/>
      <c r="I124" s="39">
        <v>-75</v>
      </c>
      <c r="J124" s="83" t="str">
        <f t="shared" si="6"/>
        <v/>
      </c>
      <c r="K124" s="36"/>
      <c r="L124" s="83" t="str">
        <f t="shared" si="7"/>
        <v/>
      </c>
      <c r="M124" s="3"/>
      <c r="N124" s="13"/>
      <c r="O124" s="29"/>
      <c r="P124" s="29"/>
      <c r="Q124" s="29"/>
      <c r="R124" s="29"/>
      <c r="S124" s="29"/>
      <c r="T124" s="30"/>
    </row>
    <row r="125" spans="2:20" x14ac:dyDescent="0.2">
      <c r="B125" s="1"/>
      <c r="C125" s="3"/>
      <c r="D125" s="2" t="s">
        <v>78</v>
      </c>
      <c r="E125" s="12" t="str">
        <f t="shared" si="5"/>
        <v/>
      </c>
      <c r="F125" s="75"/>
      <c r="G125" s="4"/>
      <c r="I125" s="39">
        <v>-76</v>
      </c>
      <c r="J125" s="83" t="str">
        <f t="shared" si="6"/>
        <v/>
      </c>
      <c r="K125" s="36"/>
      <c r="L125" s="83" t="str">
        <f t="shared" si="7"/>
        <v/>
      </c>
      <c r="M125" s="3"/>
      <c r="N125" s="13"/>
      <c r="O125" s="29"/>
      <c r="P125" s="29"/>
      <c r="Q125" s="29"/>
      <c r="R125" s="29"/>
      <c r="S125" s="29"/>
      <c r="T125" s="30"/>
    </row>
    <row r="126" spans="2:20" x14ac:dyDescent="0.2">
      <c r="B126" s="1"/>
      <c r="C126" s="3"/>
      <c r="D126" s="2" t="s">
        <v>79</v>
      </c>
      <c r="E126" s="12" t="str">
        <f t="shared" si="5"/>
        <v/>
      </c>
      <c r="F126" s="75"/>
      <c r="G126" s="4"/>
      <c r="I126" s="39">
        <v>-77</v>
      </c>
      <c r="J126" s="83" t="str">
        <f t="shared" si="6"/>
        <v/>
      </c>
      <c r="K126" s="36"/>
      <c r="L126" s="83" t="str">
        <f t="shared" si="7"/>
        <v/>
      </c>
      <c r="M126" s="3"/>
      <c r="N126" s="13"/>
      <c r="O126" s="29"/>
      <c r="P126" s="29"/>
      <c r="Q126" s="29"/>
      <c r="R126" s="29"/>
      <c r="S126" s="29"/>
      <c r="T126" s="30"/>
    </row>
    <row r="127" spans="2:20" x14ac:dyDescent="0.2">
      <c r="B127" s="1"/>
      <c r="C127" s="3"/>
      <c r="D127" s="2" t="s">
        <v>80</v>
      </c>
      <c r="E127" s="12" t="str">
        <f t="shared" si="5"/>
        <v/>
      </c>
      <c r="F127" s="75"/>
      <c r="G127" s="4"/>
      <c r="I127" s="39">
        <v>-78</v>
      </c>
      <c r="J127" s="83" t="str">
        <f t="shared" si="6"/>
        <v/>
      </c>
      <c r="K127" s="36"/>
      <c r="L127" s="83" t="str">
        <f t="shared" si="7"/>
        <v/>
      </c>
      <c r="M127" s="3"/>
      <c r="N127" s="13"/>
      <c r="O127" s="29"/>
      <c r="P127" s="29"/>
      <c r="Q127" s="29"/>
      <c r="R127" s="29"/>
      <c r="S127" s="29"/>
      <c r="T127" s="30"/>
    </row>
    <row r="128" spans="2:20" x14ac:dyDescent="0.2">
      <c r="B128" s="1"/>
      <c r="C128" s="3"/>
      <c r="D128" s="2" t="s">
        <v>81</v>
      </c>
      <c r="E128" s="12" t="str">
        <f t="shared" si="5"/>
        <v/>
      </c>
      <c r="F128" s="75"/>
      <c r="G128" s="4"/>
      <c r="I128" s="39">
        <v>-79</v>
      </c>
      <c r="J128" s="83" t="str">
        <f t="shared" si="6"/>
        <v/>
      </c>
      <c r="K128" s="36"/>
      <c r="L128" s="83" t="str">
        <f t="shared" si="7"/>
        <v/>
      </c>
      <c r="M128" s="3"/>
      <c r="N128" s="13"/>
      <c r="O128" s="29"/>
      <c r="P128" s="29"/>
      <c r="Q128" s="29"/>
      <c r="R128" s="29"/>
      <c r="S128" s="29"/>
      <c r="T128" s="30"/>
    </row>
    <row r="129" spans="2:20" x14ac:dyDescent="0.2">
      <c r="B129" s="1"/>
      <c r="C129" s="3"/>
      <c r="D129" s="2" t="s">
        <v>82</v>
      </c>
      <c r="E129" s="12" t="str">
        <f t="shared" si="5"/>
        <v/>
      </c>
      <c r="F129" s="75"/>
      <c r="G129" s="4"/>
      <c r="I129" s="39">
        <v>-80</v>
      </c>
      <c r="J129" s="83" t="str">
        <f t="shared" si="6"/>
        <v/>
      </c>
      <c r="K129" s="36"/>
      <c r="L129" s="83" t="str">
        <f t="shared" si="7"/>
        <v/>
      </c>
      <c r="M129" s="3"/>
      <c r="N129" s="13"/>
      <c r="O129" s="29"/>
      <c r="P129" s="29"/>
      <c r="Q129" s="29"/>
      <c r="R129" s="29"/>
      <c r="S129" s="29"/>
      <c r="T129" s="30"/>
    </row>
    <row r="130" spans="2:20" x14ac:dyDescent="0.2">
      <c r="B130" s="1"/>
      <c r="C130" s="3"/>
      <c r="D130" s="2" t="s">
        <v>83</v>
      </c>
      <c r="E130" s="12" t="str">
        <f t="shared" si="5"/>
        <v/>
      </c>
      <c r="F130" s="75"/>
      <c r="G130" s="4"/>
      <c r="I130" s="39">
        <v>-81</v>
      </c>
      <c r="J130" s="83" t="str">
        <f t="shared" si="6"/>
        <v/>
      </c>
      <c r="K130" s="36"/>
      <c r="L130" s="83" t="str">
        <f t="shared" si="7"/>
        <v/>
      </c>
      <c r="M130" s="3"/>
      <c r="N130" s="13"/>
      <c r="O130" s="29"/>
      <c r="P130" s="29"/>
      <c r="Q130" s="29"/>
      <c r="R130" s="29"/>
      <c r="S130" s="29"/>
      <c r="T130" s="30"/>
    </row>
    <row r="131" spans="2:20" x14ac:dyDescent="0.2">
      <c r="B131" s="1"/>
      <c r="C131" s="3"/>
      <c r="D131" s="2" t="s">
        <v>84</v>
      </c>
      <c r="E131" s="12" t="str">
        <f t="shared" si="5"/>
        <v/>
      </c>
      <c r="F131" s="75"/>
      <c r="G131" s="4"/>
      <c r="I131" s="39">
        <v>-82</v>
      </c>
      <c r="J131" s="83" t="str">
        <f t="shared" si="6"/>
        <v/>
      </c>
      <c r="K131" s="36"/>
      <c r="L131" s="83" t="str">
        <f t="shared" si="7"/>
        <v/>
      </c>
      <c r="M131" s="3"/>
      <c r="N131" s="13"/>
      <c r="O131" s="29"/>
      <c r="P131" s="29"/>
      <c r="Q131" s="29"/>
      <c r="R131" s="29"/>
      <c r="S131" s="29"/>
      <c r="T131" s="30"/>
    </row>
    <row r="132" spans="2:20" x14ac:dyDescent="0.2">
      <c r="B132" s="1"/>
      <c r="C132" s="3"/>
      <c r="D132" s="2" t="s">
        <v>85</v>
      </c>
      <c r="E132" s="12" t="str">
        <f t="shared" si="5"/>
        <v/>
      </c>
      <c r="F132" s="75"/>
      <c r="G132" s="4"/>
      <c r="I132" s="39">
        <v>-83</v>
      </c>
      <c r="J132" s="83" t="str">
        <f t="shared" si="6"/>
        <v/>
      </c>
      <c r="K132" s="36"/>
      <c r="L132" s="83" t="str">
        <f t="shared" si="7"/>
        <v/>
      </c>
      <c r="M132" s="3"/>
      <c r="N132" s="13"/>
      <c r="O132" s="29"/>
      <c r="P132" s="29"/>
      <c r="Q132" s="29"/>
      <c r="R132" s="29"/>
      <c r="S132" s="29"/>
      <c r="T132" s="30"/>
    </row>
    <row r="133" spans="2:20" x14ac:dyDescent="0.2">
      <c r="B133" s="1"/>
      <c r="C133" s="3"/>
      <c r="D133" s="2" t="s">
        <v>86</v>
      </c>
      <c r="E133" s="12" t="str">
        <f t="shared" si="5"/>
        <v/>
      </c>
      <c r="F133" s="75"/>
      <c r="G133" s="4"/>
      <c r="I133" s="39">
        <v>-84</v>
      </c>
      <c r="J133" s="83" t="str">
        <f t="shared" si="6"/>
        <v/>
      </c>
      <c r="K133" s="36"/>
      <c r="L133" s="83" t="str">
        <f t="shared" si="7"/>
        <v/>
      </c>
      <c r="M133" s="3"/>
      <c r="N133" s="13"/>
      <c r="O133" s="29"/>
      <c r="P133" s="29"/>
      <c r="Q133" s="29"/>
      <c r="R133" s="29"/>
      <c r="S133" s="29"/>
      <c r="T133" s="30"/>
    </row>
    <row r="134" spans="2:20" x14ac:dyDescent="0.2">
      <c r="B134" s="1"/>
      <c r="C134" s="3"/>
      <c r="D134" s="2" t="s">
        <v>87</v>
      </c>
      <c r="E134" s="12" t="str">
        <f t="shared" si="5"/>
        <v/>
      </c>
      <c r="F134" s="75"/>
      <c r="G134" s="4"/>
      <c r="I134" s="39">
        <v>-85</v>
      </c>
      <c r="J134" s="83" t="str">
        <f t="shared" si="6"/>
        <v/>
      </c>
      <c r="K134" s="36"/>
      <c r="L134" s="83" t="str">
        <f t="shared" si="7"/>
        <v/>
      </c>
      <c r="M134" s="3"/>
      <c r="N134" s="13"/>
      <c r="O134" s="29"/>
      <c r="P134" s="29"/>
      <c r="Q134" s="29"/>
      <c r="R134" s="29"/>
      <c r="S134" s="29"/>
      <c r="T134" s="30"/>
    </row>
    <row r="135" spans="2:20" x14ac:dyDescent="0.2">
      <c r="B135" s="1"/>
      <c r="C135" s="3"/>
      <c r="D135" s="2" t="s">
        <v>88</v>
      </c>
      <c r="E135" s="12" t="str">
        <f t="shared" si="5"/>
        <v/>
      </c>
      <c r="F135" s="75"/>
      <c r="G135" s="4"/>
      <c r="I135" s="39">
        <v>-86</v>
      </c>
      <c r="J135" s="83" t="str">
        <f t="shared" si="6"/>
        <v/>
      </c>
      <c r="K135" s="36"/>
      <c r="L135" s="83" t="str">
        <f t="shared" si="7"/>
        <v/>
      </c>
      <c r="M135" s="3"/>
      <c r="N135" s="13"/>
      <c r="O135" s="29"/>
      <c r="P135" s="29"/>
      <c r="Q135" s="29"/>
      <c r="R135" s="29"/>
      <c r="S135" s="29"/>
      <c r="T135" s="30"/>
    </row>
    <row r="136" spans="2:20" x14ac:dyDescent="0.2">
      <c r="B136" s="1"/>
      <c r="C136" s="3"/>
      <c r="D136" s="2" t="s">
        <v>89</v>
      </c>
      <c r="E136" s="12" t="str">
        <f t="shared" si="5"/>
        <v/>
      </c>
      <c r="F136" s="75"/>
      <c r="G136" s="4"/>
      <c r="I136" s="39">
        <v>-87</v>
      </c>
      <c r="J136" s="83" t="str">
        <f t="shared" si="6"/>
        <v/>
      </c>
      <c r="K136" s="36"/>
      <c r="L136" s="83" t="str">
        <f t="shared" si="7"/>
        <v/>
      </c>
      <c r="M136" s="3"/>
      <c r="N136" s="13"/>
      <c r="O136" s="29"/>
      <c r="P136" s="29"/>
      <c r="Q136" s="29"/>
      <c r="R136" s="29"/>
      <c r="S136" s="29"/>
      <c r="T136" s="30"/>
    </row>
    <row r="137" spans="2:20" x14ac:dyDescent="0.2">
      <c r="B137" s="1"/>
      <c r="C137" s="3"/>
      <c r="D137" s="2" t="s">
        <v>90</v>
      </c>
      <c r="E137" s="12" t="str">
        <f t="shared" si="5"/>
        <v/>
      </c>
      <c r="F137" s="75"/>
      <c r="G137" s="4"/>
      <c r="I137" s="39">
        <v>-88</v>
      </c>
      <c r="J137" s="83" t="str">
        <f t="shared" si="6"/>
        <v/>
      </c>
      <c r="K137" s="36"/>
      <c r="L137" s="83" t="str">
        <f t="shared" si="7"/>
        <v/>
      </c>
      <c r="M137" s="3"/>
      <c r="N137" s="13"/>
      <c r="O137" s="29"/>
      <c r="P137" s="29"/>
      <c r="Q137" s="29"/>
      <c r="R137" s="29"/>
      <c r="S137" s="29"/>
      <c r="T137" s="30"/>
    </row>
    <row r="138" spans="2:20" x14ac:dyDescent="0.2">
      <c r="B138" s="1"/>
      <c r="C138" s="3"/>
      <c r="D138" s="2" t="s">
        <v>91</v>
      </c>
      <c r="E138" s="12" t="str">
        <f t="shared" si="5"/>
        <v/>
      </c>
      <c r="F138" s="75"/>
      <c r="G138" s="4"/>
      <c r="I138" s="39">
        <v>-89</v>
      </c>
      <c r="J138" s="83" t="str">
        <f t="shared" si="6"/>
        <v/>
      </c>
      <c r="K138" s="36"/>
      <c r="L138" s="83" t="str">
        <f t="shared" si="7"/>
        <v/>
      </c>
      <c r="M138" s="3"/>
      <c r="N138" s="13"/>
      <c r="O138" s="29"/>
      <c r="P138" s="29"/>
      <c r="Q138" s="29"/>
      <c r="R138" s="29"/>
      <c r="S138" s="29"/>
      <c r="T138" s="30"/>
    </row>
    <row r="139" spans="2:20" x14ac:dyDescent="0.2">
      <c r="B139" s="1"/>
      <c r="C139" s="3"/>
      <c r="D139" s="2" t="s">
        <v>92</v>
      </c>
      <c r="E139" s="12" t="str">
        <f t="shared" si="5"/>
        <v/>
      </c>
      <c r="F139" s="75"/>
      <c r="G139" s="4"/>
      <c r="I139" s="39">
        <v>-90</v>
      </c>
      <c r="J139" s="83" t="str">
        <f t="shared" si="6"/>
        <v/>
      </c>
      <c r="K139" s="36"/>
      <c r="L139" s="83" t="str">
        <f t="shared" si="7"/>
        <v/>
      </c>
      <c r="M139" s="3"/>
      <c r="N139" s="13"/>
      <c r="O139" s="29"/>
      <c r="P139" s="29"/>
      <c r="Q139" s="29"/>
      <c r="R139" s="29"/>
      <c r="S139" s="29"/>
      <c r="T139" s="30"/>
    </row>
    <row r="140" spans="2:20" x14ac:dyDescent="0.2">
      <c r="B140" s="1"/>
      <c r="C140" s="3"/>
      <c r="D140" s="2" t="s">
        <v>93</v>
      </c>
      <c r="E140" s="12" t="str">
        <f t="shared" si="5"/>
        <v/>
      </c>
      <c r="F140" s="75"/>
      <c r="G140" s="4"/>
      <c r="I140" s="39">
        <v>-91</v>
      </c>
      <c r="J140" s="83" t="str">
        <f t="shared" si="6"/>
        <v/>
      </c>
      <c r="K140" s="36"/>
      <c r="L140" s="83" t="str">
        <f t="shared" si="7"/>
        <v/>
      </c>
      <c r="M140" s="3"/>
      <c r="N140" s="13"/>
      <c r="O140" s="29"/>
      <c r="P140" s="29"/>
      <c r="Q140" s="29"/>
      <c r="R140" s="29"/>
      <c r="S140" s="29"/>
      <c r="T140" s="30"/>
    </row>
    <row r="141" spans="2:20" x14ac:dyDescent="0.2">
      <c r="B141" s="1"/>
      <c r="C141" s="3"/>
      <c r="D141" s="2" t="s">
        <v>94</v>
      </c>
      <c r="E141" s="12" t="str">
        <f t="shared" si="5"/>
        <v/>
      </c>
      <c r="F141" s="75"/>
      <c r="G141" s="4"/>
      <c r="I141" s="39">
        <v>-92</v>
      </c>
      <c r="J141" s="83" t="str">
        <f t="shared" si="6"/>
        <v/>
      </c>
      <c r="K141" s="36"/>
      <c r="L141" s="83" t="str">
        <f t="shared" si="7"/>
        <v/>
      </c>
      <c r="M141" s="3"/>
      <c r="N141" s="13"/>
      <c r="O141" s="29"/>
      <c r="P141" s="29"/>
      <c r="Q141" s="29"/>
      <c r="R141" s="29"/>
      <c r="S141" s="29"/>
      <c r="T141" s="30"/>
    </row>
    <row r="142" spans="2:20" x14ac:dyDescent="0.2">
      <c r="B142" s="1"/>
      <c r="C142" s="3"/>
      <c r="D142" s="2" t="s">
        <v>95</v>
      </c>
      <c r="E142" s="12" t="str">
        <f t="shared" si="5"/>
        <v/>
      </c>
      <c r="F142" s="75"/>
      <c r="G142" s="4"/>
      <c r="I142" s="39">
        <v>-93</v>
      </c>
      <c r="J142" s="83" t="str">
        <f t="shared" si="6"/>
        <v/>
      </c>
      <c r="K142" s="36"/>
      <c r="L142" s="83" t="str">
        <f t="shared" si="7"/>
        <v/>
      </c>
      <c r="M142" s="3"/>
      <c r="N142" s="13"/>
      <c r="O142" s="29"/>
      <c r="P142" s="29"/>
      <c r="Q142" s="29"/>
      <c r="R142" s="29"/>
      <c r="S142" s="29"/>
      <c r="T142" s="30"/>
    </row>
    <row r="143" spans="2:20" x14ac:dyDescent="0.2">
      <c r="B143" s="1"/>
      <c r="C143" s="3"/>
      <c r="D143" s="2" t="s">
        <v>96</v>
      </c>
      <c r="E143" s="12" t="str">
        <f t="shared" si="5"/>
        <v/>
      </c>
      <c r="F143" s="75"/>
      <c r="G143" s="4"/>
      <c r="I143" s="39">
        <v>-94</v>
      </c>
      <c r="J143" s="83" t="str">
        <f t="shared" si="6"/>
        <v/>
      </c>
      <c r="K143" s="36"/>
      <c r="L143" s="83" t="str">
        <f t="shared" si="7"/>
        <v/>
      </c>
      <c r="M143" s="3"/>
      <c r="N143" s="13"/>
      <c r="O143" s="29"/>
      <c r="P143" s="29"/>
      <c r="Q143" s="29"/>
      <c r="R143" s="29"/>
      <c r="S143" s="29"/>
      <c r="T143" s="30"/>
    </row>
    <row r="144" spans="2:20" x14ac:dyDescent="0.2">
      <c r="B144" s="1"/>
      <c r="C144" s="3"/>
      <c r="D144" s="2" t="s">
        <v>97</v>
      </c>
      <c r="E144" s="12" t="str">
        <f t="shared" si="5"/>
        <v/>
      </c>
      <c r="F144" s="75"/>
      <c r="G144" s="4"/>
      <c r="I144" s="39">
        <v>-95</v>
      </c>
      <c r="J144" s="83" t="str">
        <f t="shared" si="6"/>
        <v/>
      </c>
      <c r="K144" s="36"/>
      <c r="L144" s="83" t="str">
        <f t="shared" si="7"/>
        <v/>
      </c>
      <c r="M144" s="3"/>
      <c r="N144" s="13"/>
      <c r="O144" s="29"/>
      <c r="P144" s="29"/>
      <c r="Q144" s="29"/>
      <c r="R144" s="29"/>
      <c r="S144" s="29"/>
      <c r="T144" s="30"/>
    </row>
    <row r="145" spans="2:20" x14ac:dyDescent="0.2">
      <c r="B145" s="1"/>
      <c r="C145" s="3"/>
      <c r="D145" s="2" t="s">
        <v>98</v>
      </c>
      <c r="E145" s="12" t="str">
        <f t="shared" si="5"/>
        <v/>
      </c>
      <c r="F145" s="75"/>
      <c r="G145" s="4"/>
      <c r="I145" s="39">
        <v>-96</v>
      </c>
      <c r="J145" s="83" t="str">
        <f t="shared" si="6"/>
        <v/>
      </c>
      <c r="K145" s="36"/>
      <c r="L145" s="83" t="str">
        <f t="shared" si="7"/>
        <v/>
      </c>
      <c r="M145" s="3"/>
      <c r="N145" s="13"/>
      <c r="O145" s="29"/>
      <c r="P145" s="29"/>
      <c r="Q145" s="29"/>
      <c r="R145" s="29"/>
      <c r="S145" s="29"/>
      <c r="T145" s="30"/>
    </row>
    <row r="146" spans="2:20" x14ac:dyDescent="0.2">
      <c r="B146" s="1"/>
      <c r="C146" s="3"/>
      <c r="D146" s="2" t="s">
        <v>99</v>
      </c>
      <c r="E146" s="12" t="str">
        <f t="shared" si="5"/>
        <v/>
      </c>
      <c r="F146" s="75"/>
      <c r="G146" s="4"/>
      <c r="I146" s="39">
        <v>-97</v>
      </c>
      <c r="J146" s="83" t="str">
        <f t="shared" si="6"/>
        <v/>
      </c>
      <c r="K146" s="36"/>
      <c r="L146" s="83" t="str">
        <f t="shared" si="7"/>
        <v/>
      </c>
      <c r="M146" s="3"/>
      <c r="N146" s="13"/>
      <c r="O146" s="29"/>
      <c r="P146" s="29"/>
      <c r="Q146" s="29"/>
      <c r="R146" s="29"/>
      <c r="S146" s="29"/>
      <c r="T146" s="30"/>
    </row>
    <row r="147" spans="2:20" x14ac:dyDescent="0.2">
      <c r="B147" s="1"/>
      <c r="C147" s="3"/>
      <c r="D147" s="2" t="s">
        <v>100</v>
      </c>
      <c r="E147" s="12" t="str">
        <f t="shared" si="5"/>
        <v/>
      </c>
      <c r="F147" s="75"/>
      <c r="G147" s="4"/>
      <c r="I147" s="39">
        <v>-98</v>
      </c>
      <c r="J147" s="83" t="str">
        <f t="shared" si="6"/>
        <v/>
      </c>
      <c r="K147" s="36"/>
      <c r="L147" s="83" t="str">
        <f t="shared" si="7"/>
        <v/>
      </c>
      <c r="M147" s="3"/>
      <c r="N147" s="13"/>
      <c r="O147" s="29"/>
      <c r="P147" s="29"/>
      <c r="Q147" s="29"/>
      <c r="R147" s="29"/>
      <c r="S147" s="29"/>
      <c r="T147" s="30"/>
    </row>
    <row r="148" spans="2:20" x14ac:dyDescent="0.2">
      <c r="B148" s="1"/>
      <c r="C148" s="3"/>
      <c r="D148" s="2" t="s">
        <v>101</v>
      </c>
      <c r="E148" s="12" t="str">
        <f t="shared" si="5"/>
        <v/>
      </c>
      <c r="F148" s="75"/>
      <c r="G148" s="4"/>
      <c r="I148" s="39">
        <v>-99</v>
      </c>
      <c r="J148" s="83" t="str">
        <f t="shared" si="6"/>
        <v/>
      </c>
      <c r="K148" s="36"/>
      <c r="L148" s="83" t="str">
        <f t="shared" si="7"/>
        <v/>
      </c>
      <c r="M148" s="3"/>
      <c r="N148" s="13"/>
      <c r="O148" s="29"/>
      <c r="P148" s="29"/>
      <c r="Q148" s="29"/>
      <c r="R148" s="29"/>
      <c r="S148" s="29"/>
      <c r="T148" s="30"/>
    </row>
    <row r="149" spans="2:20" x14ac:dyDescent="0.2">
      <c r="B149" s="5"/>
      <c r="C149" s="6"/>
      <c r="D149" s="15" t="s">
        <v>102</v>
      </c>
      <c r="E149" s="73" t="str">
        <f t="shared" si="5"/>
        <v/>
      </c>
      <c r="F149" s="76"/>
      <c r="G149" s="7"/>
      <c r="I149" s="40">
        <v>-100</v>
      </c>
      <c r="J149" s="84" t="str">
        <f t="shared" si="6"/>
        <v/>
      </c>
      <c r="K149" s="37"/>
      <c r="L149" s="84" t="str">
        <f t="shared" si="7"/>
        <v/>
      </c>
      <c r="M149" s="6"/>
      <c r="N149" s="14"/>
      <c r="O149" s="32"/>
      <c r="P149" s="32"/>
      <c r="Q149" s="32"/>
      <c r="R149" s="32"/>
      <c r="S149" s="32"/>
      <c r="T149" s="33"/>
    </row>
  </sheetData>
  <mergeCells count="5">
    <mergeCell ref="K12:T12"/>
    <mergeCell ref="K11:T11"/>
    <mergeCell ref="O16:T16"/>
    <mergeCell ref="O17:T17"/>
    <mergeCell ref="B2:G5"/>
  </mergeCells>
  <dataValidations count="1">
    <dataValidation type="whole" allowBlank="1" showInputMessage="1" showErrorMessage="1" sqref="E36">
      <formula1>1</formula1>
      <formula2>100</formula2>
    </dataValidation>
  </dataValidations>
  <hyperlinks>
    <hyperlink ref="N46" r:id="rId1"/>
  </hyperlinks>
  <pageMargins left="0.25" right="0.25" top="0.75" bottom="0.75" header="0.3" footer="0.3"/>
  <pageSetup paperSize="8" scale="67" fitToHeight="0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Input-Parameter</vt:lpstr>
      <vt:lpstr>Folder</vt:lpstr>
      <vt:lpstr>SimTool_ErrorMessage</vt:lpstr>
      <vt:lpstr>SimTool_Exe</vt:lpstr>
      <vt:lpstr>SimTool_ExitCode</vt:lpstr>
      <vt:lpstr>SimTool_LogMessage</vt:lpstr>
      <vt:lpstr>SimTool_Version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Wegenkittl, Klaus, Mag. Dr. (ERGO Versicherung)</dc:creator>
  <cp:lastModifiedBy>Wegenkittl, Klaus, Mag. Dr. (ERGO Versicherung)</cp:lastModifiedBy>
  <cp:lastPrinted>2017-11-17T14:05:58Z</cp:lastPrinted>
  <dcterms:created xsi:type="dcterms:W3CDTF">2017-09-13T11:37:09Z</dcterms:created>
  <dcterms:modified xsi:type="dcterms:W3CDTF">2017-11-17T14:22:12Z</dcterms:modified>
</cp:coreProperties>
</file>